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4e9bb415d956f31/Desktop/solfound/"/>
    </mc:Choice>
  </mc:AlternateContent>
  <xr:revisionPtr revIDLastSave="5" documentId="13_ncr:1_{E646805D-825B-4717-8246-CB1B7C2DB7EF}" xr6:coauthVersionLast="47" xr6:coauthVersionMax="47" xr10:uidLastSave="{4F730975-FF48-4292-A1FD-00732E80E294}"/>
  <bookViews>
    <workbookView xWindow="17070" yWindow="-16320" windowWidth="29040" windowHeight="15720" tabRatio="860" activeTab="2" xr2:uid="{00000000-000D-0000-FFFF-FFFF00000000}"/>
  </bookViews>
  <sheets>
    <sheet name="Dashboard" sheetId="1" r:id="rId1"/>
    <sheet name="Income Log" sheetId="2" r:id="rId2"/>
    <sheet name="Expense Log" sheetId="3" r:id="rId3"/>
    <sheet name="Tax &amp; Deductions" sheetId="4" r:id="rId4"/>
    <sheet name="Customer Tracker" sheetId="5" r:id="rId5"/>
    <sheet name="Gui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6" i="3"/>
  <c r="C5" i="3"/>
  <c r="C4" i="3"/>
  <c r="H4" i="3"/>
  <c r="E4" i="2" l="1"/>
  <c r="B34" i="4"/>
  <c r="B33" i="4"/>
  <c r="B32" i="4"/>
  <c r="B31" i="4"/>
  <c r="B30" i="4"/>
  <c r="B29" i="4"/>
  <c r="B28" i="4"/>
  <c r="B27" i="4"/>
  <c r="B26" i="4"/>
  <c r="B25" i="4"/>
  <c r="B5" i="4"/>
  <c r="H203" i="3"/>
  <c r="F203" i="3"/>
  <c r="C203" i="3"/>
  <c r="H202" i="3"/>
  <c r="F202" i="3"/>
  <c r="C202" i="3"/>
  <c r="H201" i="3"/>
  <c r="F201" i="3"/>
  <c r="C201" i="3"/>
  <c r="H200" i="3"/>
  <c r="F200" i="3"/>
  <c r="C200" i="3"/>
  <c r="H199" i="3"/>
  <c r="F199" i="3"/>
  <c r="C199" i="3"/>
  <c r="H198" i="3"/>
  <c r="F198" i="3"/>
  <c r="C198" i="3"/>
  <c r="H197" i="3"/>
  <c r="F197" i="3"/>
  <c r="C197" i="3"/>
  <c r="H196" i="3"/>
  <c r="F196" i="3"/>
  <c r="C196" i="3"/>
  <c r="H195" i="3"/>
  <c r="F195" i="3"/>
  <c r="C195" i="3"/>
  <c r="H194" i="3"/>
  <c r="F194" i="3"/>
  <c r="C194" i="3"/>
  <c r="H193" i="3"/>
  <c r="F193" i="3"/>
  <c r="C193" i="3"/>
  <c r="H192" i="3"/>
  <c r="F192" i="3"/>
  <c r="C192" i="3"/>
  <c r="H191" i="3"/>
  <c r="F191" i="3"/>
  <c r="C191" i="3"/>
  <c r="H190" i="3"/>
  <c r="F190" i="3"/>
  <c r="C190" i="3"/>
  <c r="H189" i="3"/>
  <c r="F189" i="3"/>
  <c r="C189" i="3"/>
  <c r="H188" i="3"/>
  <c r="F188" i="3"/>
  <c r="C188" i="3"/>
  <c r="H187" i="3"/>
  <c r="F187" i="3"/>
  <c r="C187" i="3"/>
  <c r="H186" i="3"/>
  <c r="F186" i="3"/>
  <c r="C186" i="3"/>
  <c r="H185" i="3"/>
  <c r="F185" i="3"/>
  <c r="C185" i="3"/>
  <c r="H184" i="3"/>
  <c r="F184" i="3"/>
  <c r="C184" i="3"/>
  <c r="H183" i="3"/>
  <c r="F183" i="3"/>
  <c r="C183" i="3"/>
  <c r="H182" i="3"/>
  <c r="F182" i="3"/>
  <c r="C182" i="3"/>
  <c r="H181" i="3"/>
  <c r="F181" i="3"/>
  <c r="C181" i="3"/>
  <c r="H180" i="3"/>
  <c r="F180" i="3"/>
  <c r="C180" i="3"/>
  <c r="H179" i="3"/>
  <c r="F179" i="3"/>
  <c r="C179" i="3"/>
  <c r="H178" i="3"/>
  <c r="F178" i="3"/>
  <c r="C178" i="3"/>
  <c r="H177" i="3"/>
  <c r="F177" i="3"/>
  <c r="C177" i="3"/>
  <c r="H176" i="3"/>
  <c r="F176" i="3"/>
  <c r="C176" i="3"/>
  <c r="H175" i="3"/>
  <c r="F175" i="3"/>
  <c r="C175" i="3"/>
  <c r="H174" i="3"/>
  <c r="F174" i="3"/>
  <c r="C174" i="3"/>
  <c r="H173" i="3"/>
  <c r="F173" i="3"/>
  <c r="C173" i="3"/>
  <c r="H172" i="3"/>
  <c r="F172" i="3"/>
  <c r="C172" i="3"/>
  <c r="H171" i="3"/>
  <c r="F171" i="3"/>
  <c r="C171" i="3"/>
  <c r="H170" i="3"/>
  <c r="F170" i="3"/>
  <c r="C170" i="3"/>
  <c r="H169" i="3"/>
  <c r="F169" i="3"/>
  <c r="C169" i="3"/>
  <c r="H168" i="3"/>
  <c r="F168" i="3"/>
  <c r="C168" i="3"/>
  <c r="H167" i="3"/>
  <c r="F167" i="3"/>
  <c r="C167" i="3"/>
  <c r="H166" i="3"/>
  <c r="F166" i="3"/>
  <c r="C166" i="3"/>
  <c r="H165" i="3"/>
  <c r="F165" i="3"/>
  <c r="C165" i="3"/>
  <c r="H164" i="3"/>
  <c r="F164" i="3"/>
  <c r="C164" i="3"/>
  <c r="H163" i="3"/>
  <c r="F163" i="3"/>
  <c r="C163" i="3"/>
  <c r="H162" i="3"/>
  <c r="F162" i="3"/>
  <c r="C162" i="3"/>
  <c r="H161" i="3"/>
  <c r="F161" i="3"/>
  <c r="C161" i="3"/>
  <c r="H160" i="3"/>
  <c r="F160" i="3"/>
  <c r="C160" i="3"/>
  <c r="H159" i="3"/>
  <c r="F159" i="3"/>
  <c r="C159" i="3"/>
  <c r="H158" i="3"/>
  <c r="F158" i="3"/>
  <c r="C158" i="3"/>
  <c r="H157" i="3"/>
  <c r="F157" i="3"/>
  <c r="C157" i="3"/>
  <c r="H156" i="3"/>
  <c r="F156" i="3"/>
  <c r="C156" i="3"/>
  <c r="H155" i="3"/>
  <c r="F155" i="3"/>
  <c r="C155" i="3"/>
  <c r="H154" i="3"/>
  <c r="F154" i="3"/>
  <c r="C154" i="3"/>
  <c r="H153" i="3"/>
  <c r="F153" i="3"/>
  <c r="C153" i="3"/>
  <c r="H152" i="3"/>
  <c r="F152" i="3"/>
  <c r="C152" i="3"/>
  <c r="H151" i="3"/>
  <c r="F151" i="3"/>
  <c r="C151" i="3"/>
  <c r="H150" i="3"/>
  <c r="F150" i="3"/>
  <c r="C150" i="3"/>
  <c r="H149" i="3"/>
  <c r="F149" i="3"/>
  <c r="C149" i="3"/>
  <c r="H148" i="3"/>
  <c r="F148" i="3"/>
  <c r="C148" i="3"/>
  <c r="H147" i="3"/>
  <c r="F147" i="3"/>
  <c r="C147" i="3"/>
  <c r="H146" i="3"/>
  <c r="F146" i="3"/>
  <c r="C146" i="3"/>
  <c r="H145" i="3"/>
  <c r="F145" i="3"/>
  <c r="C145" i="3"/>
  <c r="H144" i="3"/>
  <c r="F144" i="3"/>
  <c r="C144" i="3"/>
  <c r="H143" i="3"/>
  <c r="F143" i="3"/>
  <c r="C143" i="3"/>
  <c r="H142" i="3"/>
  <c r="F142" i="3"/>
  <c r="C142" i="3"/>
  <c r="H141" i="3"/>
  <c r="F141" i="3"/>
  <c r="C141" i="3"/>
  <c r="H140" i="3"/>
  <c r="F140" i="3"/>
  <c r="C140" i="3"/>
  <c r="H139" i="3"/>
  <c r="F139" i="3"/>
  <c r="C139" i="3"/>
  <c r="H138" i="3"/>
  <c r="F138" i="3"/>
  <c r="C138" i="3"/>
  <c r="H137" i="3"/>
  <c r="F137" i="3"/>
  <c r="C137" i="3"/>
  <c r="H136" i="3"/>
  <c r="F136" i="3"/>
  <c r="C136" i="3"/>
  <c r="H135" i="3"/>
  <c r="F135" i="3"/>
  <c r="C135" i="3"/>
  <c r="H134" i="3"/>
  <c r="F134" i="3"/>
  <c r="C134" i="3"/>
  <c r="H133" i="3"/>
  <c r="F133" i="3"/>
  <c r="C133" i="3"/>
  <c r="H132" i="3"/>
  <c r="F132" i="3"/>
  <c r="C132" i="3"/>
  <c r="H131" i="3"/>
  <c r="F131" i="3"/>
  <c r="C131" i="3"/>
  <c r="H130" i="3"/>
  <c r="F130" i="3"/>
  <c r="C130" i="3"/>
  <c r="H129" i="3"/>
  <c r="F129" i="3"/>
  <c r="C129" i="3"/>
  <c r="H128" i="3"/>
  <c r="F128" i="3"/>
  <c r="C128" i="3"/>
  <c r="H127" i="3"/>
  <c r="F127" i="3"/>
  <c r="C127" i="3"/>
  <c r="H126" i="3"/>
  <c r="F126" i="3"/>
  <c r="C126" i="3"/>
  <c r="H125" i="3"/>
  <c r="F125" i="3"/>
  <c r="C125" i="3"/>
  <c r="H124" i="3"/>
  <c r="F124" i="3"/>
  <c r="C124" i="3"/>
  <c r="H123" i="3"/>
  <c r="F123" i="3"/>
  <c r="C123" i="3"/>
  <c r="H122" i="3"/>
  <c r="F122" i="3"/>
  <c r="C122" i="3"/>
  <c r="H121" i="3"/>
  <c r="F121" i="3"/>
  <c r="C121" i="3"/>
  <c r="H120" i="3"/>
  <c r="F120" i="3"/>
  <c r="C120" i="3"/>
  <c r="H119" i="3"/>
  <c r="F119" i="3"/>
  <c r="C119" i="3"/>
  <c r="H118" i="3"/>
  <c r="F118" i="3"/>
  <c r="C118" i="3"/>
  <c r="H117" i="3"/>
  <c r="F117" i="3"/>
  <c r="C117" i="3"/>
  <c r="H116" i="3"/>
  <c r="F116" i="3"/>
  <c r="C116" i="3"/>
  <c r="H115" i="3"/>
  <c r="F115" i="3"/>
  <c r="C115" i="3"/>
  <c r="H114" i="3"/>
  <c r="F114" i="3"/>
  <c r="C114" i="3"/>
  <c r="H113" i="3"/>
  <c r="F113" i="3"/>
  <c r="C113" i="3"/>
  <c r="H112" i="3"/>
  <c r="F112" i="3"/>
  <c r="C112" i="3"/>
  <c r="H111" i="3"/>
  <c r="F111" i="3"/>
  <c r="C111" i="3"/>
  <c r="H110" i="3"/>
  <c r="F110" i="3"/>
  <c r="C110" i="3"/>
  <c r="H109" i="3"/>
  <c r="F109" i="3"/>
  <c r="C109" i="3"/>
  <c r="H108" i="3"/>
  <c r="F108" i="3"/>
  <c r="C108" i="3"/>
  <c r="H107" i="3"/>
  <c r="F107" i="3"/>
  <c r="C107" i="3"/>
  <c r="H106" i="3"/>
  <c r="F106" i="3"/>
  <c r="C106" i="3"/>
  <c r="H105" i="3"/>
  <c r="F105" i="3"/>
  <c r="C105" i="3"/>
  <c r="H104" i="3"/>
  <c r="F104" i="3"/>
  <c r="C104" i="3"/>
  <c r="H103" i="3"/>
  <c r="F103" i="3"/>
  <c r="C103" i="3"/>
  <c r="H102" i="3"/>
  <c r="F102" i="3"/>
  <c r="C102" i="3"/>
  <c r="H101" i="3"/>
  <c r="F101" i="3"/>
  <c r="C101" i="3"/>
  <c r="H100" i="3"/>
  <c r="F100" i="3"/>
  <c r="C100" i="3"/>
  <c r="H99" i="3"/>
  <c r="F99" i="3"/>
  <c r="C99" i="3"/>
  <c r="H98" i="3"/>
  <c r="F98" i="3"/>
  <c r="C98" i="3"/>
  <c r="H97" i="3"/>
  <c r="F97" i="3"/>
  <c r="C97" i="3"/>
  <c r="H96" i="3"/>
  <c r="F96" i="3"/>
  <c r="C96" i="3"/>
  <c r="H95" i="3"/>
  <c r="F95" i="3"/>
  <c r="C95" i="3"/>
  <c r="H94" i="3"/>
  <c r="F94" i="3"/>
  <c r="C94" i="3"/>
  <c r="H93" i="3"/>
  <c r="F93" i="3"/>
  <c r="C93" i="3"/>
  <c r="H92" i="3"/>
  <c r="F92" i="3"/>
  <c r="C92" i="3"/>
  <c r="H91" i="3"/>
  <c r="F91" i="3"/>
  <c r="C91" i="3"/>
  <c r="H90" i="3"/>
  <c r="F90" i="3"/>
  <c r="C90" i="3"/>
  <c r="H89" i="3"/>
  <c r="F89" i="3"/>
  <c r="C89" i="3"/>
  <c r="H88" i="3"/>
  <c r="F88" i="3"/>
  <c r="C88" i="3"/>
  <c r="H87" i="3"/>
  <c r="F87" i="3"/>
  <c r="C87" i="3"/>
  <c r="H86" i="3"/>
  <c r="F86" i="3"/>
  <c r="C86" i="3"/>
  <c r="H85" i="3"/>
  <c r="F85" i="3"/>
  <c r="C85" i="3"/>
  <c r="H84" i="3"/>
  <c r="F84" i="3"/>
  <c r="C84" i="3"/>
  <c r="H83" i="3"/>
  <c r="F83" i="3"/>
  <c r="C83" i="3"/>
  <c r="H82" i="3"/>
  <c r="F82" i="3"/>
  <c r="C82" i="3"/>
  <c r="H81" i="3"/>
  <c r="F81" i="3"/>
  <c r="C81" i="3"/>
  <c r="H80" i="3"/>
  <c r="F80" i="3"/>
  <c r="C80" i="3"/>
  <c r="H79" i="3"/>
  <c r="F79" i="3"/>
  <c r="C79" i="3"/>
  <c r="H78" i="3"/>
  <c r="F78" i="3"/>
  <c r="C78" i="3"/>
  <c r="H77" i="3"/>
  <c r="F77" i="3"/>
  <c r="C77" i="3"/>
  <c r="H76" i="3"/>
  <c r="F76" i="3"/>
  <c r="C76" i="3"/>
  <c r="H75" i="3"/>
  <c r="F75" i="3"/>
  <c r="C75" i="3"/>
  <c r="H74" i="3"/>
  <c r="F74" i="3"/>
  <c r="C74" i="3"/>
  <c r="H73" i="3"/>
  <c r="F73" i="3"/>
  <c r="C73" i="3"/>
  <c r="H72" i="3"/>
  <c r="F72" i="3"/>
  <c r="C72" i="3"/>
  <c r="H71" i="3"/>
  <c r="F71" i="3"/>
  <c r="C71" i="3"/>
  <c r="H70" i="3"/>
  <c r="F70" i="3"/>
  <c r="C70" i="3"/>
  <c r="H69" i="3"/>
  <c r="F69" i="3"/>
  <c r="C69" i="3"/>
  <c r="H68" i="3"/>
  <c r="F68" i="3"/>
  <c r="C68" i="3"/>
  <c r="H67" i="3"/>
  <c r="F67" i="3"/>
  <c r="C67" i="3"/>
  <c r="H66" i="3"/>
  <c r="F66" i="3"/>
  <c r="C66" i="3"/>
  <c r="H65" i="3"/>
  <c r="F65" i="3"/>
  <c r="C65" i="3"/>
  <c r="H64" i="3"/>
  <c r="F64" i="3"/>
  <c r="C64" i="3"/>
  <c r="H63" i="3"/>
  <c r="F63" i="3"/>
  <c r="C63" i="3"/>
  <c r="H62" i="3"/>
  <c r="F62" i="3"/>
  <c r="C62" i="3"/>
  <c r="H61" i="3"/>
  <c r="F61" i="3"/>
  <c r="C61" i="3"/>
  <c r="H60" i="3"/>
  <c r="F60" i="3"/>
  <c r="C60" i="3"/>
  <c r="H59" i="3"/>
  <c r="F59" i="3"/>
  <c r="C59" i="3"/>
  <c r="H58" i="3"/>
  <c r="F58" i="3"/>
  <c r="C58" i="3"/>
  <c r="H57" i="3"/>
  <c r="F57" i="3"/>
  <c r="C57" i="3"/>
  <c r="H56" i="3"/>
  <c r="F56" i="3"/>
  <c r="C56" i="3"/>
  <c r="H55" i="3"/>
  <c r="F55" i="3"/>
  <c r="C55" i="3"/>
  <c r="H54" i="3"/>
  <c r="F54" i="3"/>
  <c r="C54" i="3"/>
  <c r="H53" i="3"/>
  <c r="F53" i="3"/>
  <c r="C53" i="3"/>
  <c r="H52" i="3"/>
  <c r="F52" i="3"/>
  <c r="C52" i="3"/>
  <c r="H51" i="3"/>
  <c r="F51" i="3"/>
  <c r="C51" i="3"/>
  <c r="H50" i="3"/>
  <c r="F50" i="3"/>
  <c r="C50" i="3"/>
  <c r="H49" i="3"/>
  <c r="F49" i="3"/>
  <c r="C49" i="3"/>
  <c r="H48" i="3"/>
  <c r="F48" i="3"/>
  <c r="C48" i="3"/>
  <c r="H47" i="3"/>
  <c r="F47" i="3"/>
  <c r="C47" i="3"/>
  <c r="H46" i="3"/>
  <c r="F46" i="3"/>
  <c r="C46" i="3"/>
  <c r="H45" i="3"/>
  <c r="F45" i="3"/>
  <c r="C45" i="3"/>
  <c r="H44" i="3"/>
  <c r="F44" i="3"/>
  <c r="C44" i="3"/>
  <c r="H43" i="3"/>
  <c r="F43" i="3"/>
  <c r="C43" i="3"/>
  <c r="H42" i="3"/>
  <c r="F42" i="3"/>
  <c r="C42" i="3"/>
  <c r="H41" i="3"/>
  <c r="F41" i="3"/>
  <c r="C41" i="3"/>
  <c r="H40" i="3"/>
  <c r="F40" i="3"/>
  <c r="C40" i="3"/>
  <c r="H39" i="3"/>
  <c r="F39" i="3"/>
  <c r="C39" i="3"/>
  <c r="H38" i="3"/>
  <c r="F38" i="3"/>
  <c r="C38" i="3"/>
  <c r="H37" i="3"/>
  <c r="F37" i="3"/>
  <c r="C37" i="3"/>
  <c r="H36" i="3"/>
  <c r="F36" i="3"/>
  <c r="C36" i="3"/>
  <c r="H35" i="3"/>
  <c r="F35" i="3"/>
  <c r="C35" i="3"/>
  <c r="H34" i="3"/>
  <c r="F34" i="3"/>
  <c r="C34" i="3"/>
  <c r="H33" i="3"/>
  <c r="F33" i="3"/>
  <c r="C33" i="3"/>
  <c r="H32" i="3"/>
  <c r="F32" i="3"/>
  <c r="C32" i="3"/>
  <c r="H31" i="3"/>
  <c r="F31" i="3"/>
  <c r="C31" i="3"/>
  <c r="H30" i="3"/>
  <c r="F30" i="3"/>
  <c r="C30" i="3"/>
  <c r="H29" i="3"/>
  <c r="F29" i="3"/>
  <c r="C29" i="3"/>
  <c r="H28" i="3"/>
  <c r="F28" i="3"/>
  <c r="C28" i="3"/>
  <c r="H27" i="3"/>
  <c r="F27" i="3"/>
  <c r="C27" i="3"/>
  <c r="H26" i="3"/>
  <c r="F26" i="3"/>
  <c r="C26" i="3"/>
  <c r="H25" i="3"/>
  <c r="F25" i="3"/>
  <c r="C25" i="3"/>
  <c r="H24" i="3"/>
  <c r="F24" i="3"/>
  <c r="C24" i="3"/>
  <c r="H23" i="3"/>
  <c r="F23" i="3"/>
  <c r="C23" i="3"/>
  <c r="H22" i="3"/>
  <c r="F22" i="3"/>
  <c r="C22" i="3"/>
  <c r="H21" i="3"/>
  <c r="F21" i="3"/>
  <c r="C21" i="3"/>
  <c r="H20" i="3"/>
  <c r="F20" i="3"/>
  <c r="C20" i="3"/>
  <c r="H19" i="3"/>
  <c r="F19" i="3"/>
  <c r="C19" i="3"/>
  <c r="H18" i="3"/>
  <c r="F18" i="3"/>
  <c r="C18" i="3"/>
  <c r="H17" i="3"/>
  <c r="F17" i="3"/>
  <c r="C17" i="3"/>
  <c r="H16" i="3"/>
  <c r="F16" i="3"/>
  <c r="C16" i="3"/>
  <c r="H15" i="3"/>
  <c r="F15" i="3"/>
  <c r="C15" i="3"/>
  <c r="H14" i="3"/>
  <c r="F14" i="3"/>
  <c r="C14" i="3"/>
  <c r="H13" i="3"/>
  <c r="F13" i="3"/>
  <c r="C13" i="3"/>
  <c r="H12" i="3"/>
  <c r="F12" i="3"/>
  <c r="C12" i="3"/>
  <c r="H11" i="3"/>
  <c r="F11" i="3"/>
  <c r="C11" i="3"/>
  <c r="H10" i="3"/>
  <c r="F10" i="3"/>
  <c r="C10" i="3"/>
  <c r="H9" i="3"/>
  <c r="F9" i="3"/>
  <c r="C9" i="3"/>
  <c r="C6" i="1" s="1"/>
  <c r="H8" i="3"/>
  <c r="F8" i="3"/>
  <c r="C8" i="3"/>
  <c r="H7" i="3"/>
  <c r="F7" i="3"/>
  <c r="H6" i="3"/>
  <c r="F6" i="3"/>
  <c r="H5" i="3"/>
  <c r="F5" i="3"/>
  <c r="F4" i="3"/>
  <c r="B7" i="4" s="1"/>
  <c r="C8" i="1"/>
  <c r="G203" i="2"/>
  <c r="C203" i="2"/>
  <c r="G202" i="2"/>
  <c r="C202" i="2"/>
  <c r="G201" i="2"/>
  <c r="C201" i="2"/>
  <c r="G200" i="2"/>
  <c r="C200" i="2"/>
  <c r="G199" i="2"/>
  <c r="C199" i="2"/>
  <c r="G198" i="2"/>
  <c r="C198" i="2"/>
  <c r="G197" i="2"/>
  <c r="C197" i="2"/>
  <c r="G196" i="2"/>
  <c r="C196" i="2"/>
  <c r="G195" i="2"/>
  <c r="C195" i="2"/>
  <c r="G194" i="2"/>
  <c r="C194" i="2"/>
  <c r="G193" i="2"/>
  <c r="C193" i="2"/>
  <c r="G192" i="2"/>
  <c r="C192" i="2"/>
  <c r="G191" i="2"/>
  <c r="C191" i="2"/>
  <c r="G190" i="2"/>
  <c r="C190" i="2"/>
  <c r="G189" i="2"/>
  <c r="C189" i="2"/>
  <c r="G188" i="2"/>
  <c r="C188" i="2"/>
  <c r="G187" i="2"/>
  <c r="C187" i="2"/>
  <c r="G186" i="2"/>
  <c r="C186" i="2"/>
  <c r="G185" i="2"/>
  <c r="C185" i="2"/>
  <c r="G184" i="2"/>
  <c r="C184" i="2"/>
  <c r="G183" i="2"/>
  <c r="C183" i="2"/>
  <c r="G182" i="2"/>
  <c r="C182" i="2"/>
  <c r="G181" i="2"/>
  <c r="C181" i="2"/>
  <c r="G180" i="2"/>
  <c r="C180" i="2"/>
  <c r="G179" i="2"/>
  <c r="C179" i="2"/>
  <c r="G178" i="2"/>
  <c r="C178" i="2"/>
  <c r="G177" i="2"/>
  <c r="C177" i="2"/>
  <c r="G176" i="2"/>
  <c r="C176" i="2"/>
  <c r="G175" i="2"/>
  <c r="C175" i="2"/>
  <c r="G174" i="2"/>
  <c r="C174" i="2"/>
  <c r="G173" i="2"/>
  <c r="C173" i="2"/>
  <c r="G172" i="2"/>
  <c r="C172" i="2"/>
  <c r="G171" i="2"/>
  <c r="C171" i="2"/>
  <c r="G170" i="2"/>
  <c r="C170" i="2"/>
  <c r="G169" i="2"/>
  <c r="C169" i="2"/>
  <c r="G168" i="2"/>
  <c r="C168" i="2"/>
  <c r="G167" i="2"/>
  <c r="C167" i="2"/>
  <c r="G166" i="2"/>
  <c r="C166" i="2"/>
  <c r="G165" i="2"/>
  <c r="C165" i="2"/>
  <c r="G164" i="2"/>
  <c r="C164" i="2"/>
  <c r="G163" i="2"/>
  <c r="C163" i="2"/>
  <c r="G162" i="2"/>
  <c r="C162" i="2"/>
  <c r="G161" i="2"/>
  <c r="C161" i="2"/>
  <c r="G160" i="2"/>
  <c r="C160" i="2"/>
  <c r="G159" i="2"/>
  <c r="C159" i="2"/>
  <c r="G158" i="2"/>
  <c r="C158" i="2"/>
  <c r="G157" i="2"/>
  <c r="C157" i="2"/>
  <c r="G156" i="2"/>
  <c r="C156" i="2"/>
  <c r="G155" i="2"/>
  <c r="C155" i="2"/>
  <c r="G154" i="2"/>
  <c r="C154" i="2"/>
  <c r="G153" i="2"/>
  <c r="C153" i="2"/>
  <c r="G152" i="2"/>
  <c r="C152" i="2"/>
  <c r="G151" i="2"/>
  <c r="C151" i="2"/>
  <c r="G150" i="2"/>
  <c r="C150" i="2"/>
  <c r="G149" i="2"/>
  <c r="C149" i="2"/>
  <c r="G148" i="2"/>
  <c r="C148" i="2"/>
  <c r="G147" i="2"/>
  <c r="C147" i="2"/>
  <c r="G146" i="2"/>
  <c r="C146" i="2"/>
  <c r="G145" i="2"/>
  <c r="C145" i="2"/>
  <c r="G144" i="2"/>
  <c r="C144" i="2"/>
  <c r="G143" i="2"/>
  <c r="C143" i="2"/>
  <c r="G142" i="2"/>
  <c r="C142" i="2"/>
  <c r="G141" i="2"/>
  <c r="C141" i="2"/>
  <c r="G140" i="2"/>
  <c r="C140" i="2"/>
  <c r="G139" i="2"/>
  <c r="C139" i="2"/>
  <c r="G138" i="2"/>
  <c r="C138" i="2"/>
  <c r="G137" i="2"/>
  <c r="C137" i="2"/>
  <c r="G136" i="2"/>
  <c r="C136" i="2"/>
  <c r="G135" i="2"/>
  <c r="C135" i="2"/>
  <c r="G134" i="2"/>
  <c r="C134" i="2"/>
  <c r="G133" i="2"/>
  <c r="C133" i="2"/>
  <c r="G132" i="2"/>
  <c r="C132" i="2"/>
  <c r="G131" i="2"/>
  <c r="C131" i="2"/>
  <c r="G130" i="2"/>
  <c r="C130" i="2"/>
  <c r="G129" i="2"/>
  <c r="C129" i="2"/>
  <c r="G128" i="2"/>
  <c r="C128" i="2"/>
  <c r="G127" i="2"/>
  <c r="C127" i="2"/>
  <c r="G126" i="2"/>
  <c r="C126" i="2"/>
  <c r="G125" i="2"/>
  <c r="C125" i="2"/>
  <c r="G124" i="2"/>
  <c r="C124" i="2"/>
  <c r="G123" i="2"/>
  <c r="C123" i="2"/>
  <c r="G122" i="2"/>
  <c r="C122" i="2"/>
  <c r="G121" i="2"/>
  <c r="C121" i="2"/>
  <c r="G120" i="2"/>
  <c r="C120" i="2"/>
  <c r="G119" i="2"/>
  <c r="C119" i="2"/>
  <c r="G118" i="2"/>
  <c r="C118" i="2"/>
  <c r="G117" i="2"/>
  <c r="C117" i="2"/>
  <c r="G116" i="2"/>
  <c r="C116" i="2"/>
  <c r="G115" i="2"/>
  <c r="C115" i="2"/>
  <c r="G114" i="2"/>
  <c r="C114" i="2"/>
  <c r="G113" i="2"/>
  <c r="C113" i="2"/>
  <c r="G112" i="2"/>
  <c r="C112" i="2"/>
  <c r="G111" i="2"/>
  <c r="C111" i="2"/>
  <c r="G110" i="2"/>
  <c r="C110" i="2"/>
  <c r="G109" i="2"/>
  <c r="C109" i="2"/>
  <c r="G108" i="2"/>
  <c r="C108" i="2"/>
  <c r="G107" i="2"/>
  <c r="C107" i="2"/>
  <c r="G106" i="2"/>
  <c r="C106" i="2"/>
  <c r="G105" i="2"/>
  <c r="C105" i="2"/>
  <c r="G104" i="2"/>
  <c r="C104" i="2"/>
  <c r="G103" i="2"/>
  <c r="C103" i="2"/>
  <c r="G102" i="2"/>
  <c r="C102" i="2"/>
  <c r="G101" i="2"/>
  <c r="C101" i="2"/>
  <c r="G100" i="2"/>
  <c r="C100" i="2"/>
  <c r="G99" i="2"/>
  <c r="C99" i="2"/>
  <c r="G98" i="2"/>
  <c r="C98" i="2"/>
  <c r="G97" i="2"/>
  <c r="C97" i="2"/>
  <c r="G96" i="2"/>
  <c r="C96" i="2"/>
  <c r="G95" i="2"/>
  <c r="C95" i="2"/>
  <c r="G94" i="2"/>
  <c r="C94" i="2"/>
  <c r="G93" i="2"/>
  <c r="C93" i="2"/>
  <c r="G92" i="2"/>
  <c r="C92" i="2"/>
  <c r="G91" i="2"/>
  <c r="C91" i="2"/>
  <c r="G90" i="2"/>
  <c r="C90" i="2"/>
  <c r="G89" i="2"/>
  <c r="C89" i="2"/>
  <c r="G88" i="2"/>
  <c r="C88" i="2"/>
  <c r="G87" i="2"/>
  <c r="C87" i="2"/>
  <c r="G86" i="2"/>
  <c r="C86" i="2"/>
  <c r="G85" i="2"/>
  <c r="C85" i="2"/>
  <c r="G84" i="2"/>
  <c r="C84" i="2"/>
  <c r="G83" i="2"/>
  <c r="C83" i="2"/>
  <c r="G82" i="2"/>
  <c r="C82" i="2"/>
  <c r="G81" i="2"/>
  <c r="C81" i="2"/>
  <c r="G80" i="2"/>
  <c r="C80" i="2"/>
  <c r="G79" i="2"/>
  <c r="C79" i="2"/>
  <c r="G78" i="2"/>
  <c r="C78" i="2"/>
  <c r="G77" i="2"/>
  <c r="C77" i="2"/>
  <c r="G76" i="2"/>
  <c r="C76" i="2"/>
  <c r="G75" i="2"/>
  <c r="C75" i="2"/>
  <c r="G74" i="2"/>
  <c r="C74" i="2"/>
  <c r="G73" i="2"/>
  <c r="C73" i="2"/>
  <c r="G72" i="2"/>
  <c r="C72" i="2"/>
  <c r="G71" i="2"/>
  <c r="C71" i="2"/>
  <c r="G70" i="2"/>
  <c r="C70" i="2"/>
  <c r="G69" i="2"/>
  <c r="C69" i="2"/>
  <c r="G68" i="2"/>
  <c r="C68" i="2"/>
  <c r="G67" i="2"/>
  <c r="C67" i="2"/>
  <c r="G66" i="2"/>
  <c r="C66" i="2"/>
  <c r="G65" i="2"/>
  <c r="C65" i="2"/>
  <c r="G64" i="2"/>
  <c r="C64" i="2"/>
  <c r="G63" i="2"/>
  <c r="C63" i="2"/>
  <c r="G62" i="2"/>
  <c r="C62" i="2"/>
  <c r="G61" i="2"/>
  <c r="C61" i="2"/>
  <c r="G60" i="2"/>
  <c r="C60" i="2"/>
  <c r="G59" i="2"/>
  <c r="C59" i="2"/>
  <c r="G58" i="2"/>
  <c r="C58" i="2"/>
  <c r="G57" i="2"/>
  <c r="C57" i="2"/>
  <c r="G56" i="2"/>
  <c r="C56" i="2"/>
  <c r="G55" i="2"/>
  <c r="C55" i="2"/>
  <c r="G54" i="2"/>
  <c r="C54" i="2"/>
  <c r="G53" i="2"/>
  <c r="C53" i="2"/>
  <c r="G52" i="2"/>
  <c r="C52" i="2"/>
  <c r="G51" i="2"/>
  <c r="C51" i="2"/>
  <c r="G50" i="2"/>
  <c r="C50" i="2"/>
  <c r="G49" i="2"/>
  <c r="C49" i="2"/>
  <c r="G48" i="2"/>
  <c r="C48" i="2"/>
  <c r="G47" i="2"/>
  <c r="C47" i="2"/>
  <c r="G46" i="2"/>
  <c r="C46" i="2"/>
  <c r="G45" i="2"/>
  <c r="C45" i="2"/>
  <c r="G44" i="2"/>
  <c r="C44" i="2"/>
  <c r="G43" i="2"/>
  <c r="C43" i="2"/>
  <c r="G42" i="2"/>
  <c r="C42" i="2"/>
  <c r="G41" i="2"/>
  <c r="C41" i="2"/>
  <c r="G40" i="2"/>
  <c r="C40" i="2"/>
  <c r="G39" i="2"/>
  <c r="C39" i="2"/>
  <c r="G38" i="2"/>
  <c r="C38" i="2"/>
  <c r="G37" i="2"/>
  <c r="C37" i="2"/>
  <c r="G36" i="2"/>
  <c r="C36" i="2"/>
  <c r="G35" i="2"/>
  <c r="C35" i="2"/>
  <c r="G34" i="2"/>
  <c r="C34" i="2"/>
  <c r="G33" i="2"/>
  <c r="C33" i="2"/>
  <c r="G32" i="2"/>
  <c r="C32" i="2"/>
  <c r="G31" i="2"/>
  <c r="C31" i="2"/>
  <c r="G30" i="2"/>
  <c r="C30" i="2"/>
  <c r="G29" i="2"/>
  <c r="C29" i="2"/>
  <c r="G28" i="2"/>
  <c r="C28" i="2"/>
  <c r="G27" i="2"/>
  <c r="C27" i="2"/>
  <c r="G26" i="2"/>
  <c r="C26" i="2"/>
  <c r="G25" i="2"/>
  <c r="C25" i="2"/>
  <c r="G24" i="2"/>
  <c r="C24" i="2"/>
  <c r="G23" i="2"/>
  <c r="C23" i="2"/>
  <c r="G22" i="2"/>
  <c r="C22" i="2"/>
  <c r="G21" i="2"/>
  <c r="C21" i="2"/>
  <c r="G20" i="2"/>
  <c r="C20" i="2"/>
  <c r="G19" i="2"/>
  <c r="C19" i="2"/>
  <c r="G18" i="2"/>
  <c r="C18" i="2"/>
  <c r="G17" i="2"/>
  <c r="C17" i="2"/>
  <c r="G16" i="2"/>
  <c r="C16" i="2"/>
  <c r="G15" i="2"/>
  <c r="C15" i="2"/>
  <c r="G14" i="2"/>
  <c r="C14" i="2"/>
  <c r="G13" i="2"/>
  <c r="C13" i="2"/>
  <c r="G12" i="2"/>
  <c r="C12" i="2"/>
  <c r="G11" i="2"/>
  <c r="C11" i="2"/>
  <c r="G10" i="2"/>
  <c r="C10" i="2"/>
  <c r="G9" i="2"/>
  <c r="C9" i="2"/>
  <c r="G8" i="2"/>
  <c r="C8" i="2"/>
  <c r="G7" i="2"/>
  <c r="C7" i="2"/>
  <c r="G6" i="2"/>
  <c r="C6" i="2"/>
  <c r="G5" i="2"/>
  <c r="C5" i="2"/>
  <c r="G4" i="2"/>
  <c r="C4" i="2"/>
  <c r="C14" i="1"/>
  <c r="C13" i="1"/>
  <c r="C9" i="1"/>
  <c r="B6" i="4" l="1"/>
  <c r="C6" i="4" s="1"/>
  <c r="C7" i="4"/>
  <c r="B9" i="1"/>
  <c r="E9" i="1" s="1"/>
  <c r="B13" i="1"/>
  <c r="D13" i="1" s="1"/>
  <c r="B11" i="1"/>
  <c r="D9" i="1"/>
  <c r="B14" i="1"/>
  <c r="C11" i="1"/>
  <c r="B15" i="1"/>
  <c r="C7" i="1"/>
  <c r="C10" i="1"/>
  <c r="C25" i="1" s="1"/>
  <c r="B6" i="1"/>
  <c r="C12" i="1"/>
  <c r="C26" i="1" s="1"/>
  <c r="B8" i="1"/>
  <c r="C15" i="1"/>
  <c r="C16" i="1"/>
  <c r="B17" i="1"/>
  <c r="C17" i="1"/>
  <c r="B10" i="1"/>
  <c r="B7" i="1"/>
  <c r="B16" i="1"/>
  <c r="B12" i="1"/>
  <c r="F9" i="1" l="1"/>
  <c r="C19" i="1"/>
  <c r="E13" i="1"/>
  <c r="F13" i="1" s="1"/>
  <c r="C27" i="1"/>
  <c r="B17" i="4"/>
  <c r="C17" i="4" s="1"/>
  <c r="B24" i="1"/>
  <c r="D6" i="1"/>
  <c r="E6" i="1"/>
  <c r="B19" i="1"/>
  <c r="B27" i="1"/>
  <c r="B20" i="4"/>
  <c r="C20" i="4" s="1"/>
  <c r="E15" i="1"/>
  <c r="D15" i="1"/>
  <c r="F15" i="1" s="1"/>
  <c r="E7" i="1"/>
  <c r="D7" i="1"/>
  <c r="F7" i="1" s="1"/>
  <c r="E8" i="1"/>
  <c r="D8" i="1"/>
  <c r="F8" i="1" s="1"/>
  <c r="B8" i="4"/>
  <c r="D10" i="1"/>
  <c r="E10" i="1"/>
  <c r="B18" i="4"/>
  <c r="C18" i="4" s="1"/>
  <c r="E14" i="1"/>
  <c r="D14" i="1"/>
  <c r="E12" i="1"/>
  <c r="D12" i="1"/>
  <c r="B26" i="1"/>
  <c r="B19" i="4"/>
  <c r="C19" i="4" s="1"/>
  <c r="C24" i="1"/>
  <c r="B25" i="1"/>
  <c r="E11" i="1"/>
  <c r="D11" i="1"/>
  <c r="F11" i="1" s="1"/>
  <c r="D16" i="1"/>
  <c r="E16" i="1"/>
  <c r="E17" i="1"/>
  <c r="D17" i="1"/>
  <c r="F17" i="1" l="1"/>
  <c r="F12" i="1"/>
  <c r="F14" i="1"/>
  <c r="F10" i="1"/>
  <c r="B9" i="4"/>
  <c r="C8" i="4"/>
  <c r="B10" i="4"/>
  <c r="C10" i="4" s="1"/>
  <c r="E24" i="1"/>
  <c r="D24" i="1"/>
  <c r="F16" i="1"/>
  <c r="E27" i="1"/>
  <c r="D27" i="1"/>
  <c r="E19" i="1"/>
  <c r="E25" i="1"/>
  <c r="D25" i="1"/>
  <c r="F6" i="1"/>
  <c r="D19" i="1"/>
  <c r="D26" i="1"/>
  <c r="E26" i="1"/>
  <c r="F19" i="1" l="1"/>
  <c r="F27" i="1"/>
  <c r="F25" i="1"/>
  <c r="F26" i="1"/>
  <c r="C9" i="4"/>
  <c r="B11" i="4"/>
  <c r="F24" i="1"/>
  <c r="C11" i="4" l="1"/>
  <c r="B12" i="4"/>
  <c r="C12" i="4" s="1"/>
</calcChain>
</file>

<file path=xl/sharedStrings.xml><?xml version="1.0" encoding="utf-8"?>
<sst xmlns="http://schemas.openxmlformats.org/spreadsheetml/2006/main" count="161" uniqueCount="126">
  <si>
    <t>💰  MICRO-BUSINESS MONEY TRACKER — Dashboard</t>
  </si>
  <si>
    <t>Your monthly financial snapshot. All numbers pull from Income Log and Expense Log automatically.</t>
  </si>
  <si>
    <t>Tracking Year:</t>
  </si>
  <si>
    <t>← Update this year label</t>
  </si>
  <si>
    <t>Month</t>
  </si>
  <si>
    <t>Income ($)</t>
  </si>
  <si>
    <t>Expenses ($)</t>
  </si>
  <si>
    <t>Profit ($)</t>
  </si>
  <si>
    <t>Tax Reserve ($)</t>
  </si>
  <si>
    <t>After-Tax ($)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</si>
  <si>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</si>
  <si>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</si>
  <si>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</si>
  <si>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</si>
  <si>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</si>
  <si>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</si>
  <si>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</si>
  <si>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</si>
  <si>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</si>
  <si>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</si>
  <si>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</si>
  <si>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</si>
  <si>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TOTALS</t>
  </si>
  <si>
    <t>📊  QUARTERLY SUMMARY</t>
  </si>
  <si>
    <t>Quarter</t>
  </si>
  <si>
    <t>Q1 (Jan–Mar)</t>
  </si>
  <si>
    <t>Q2 (Apr–Jun)</t>
  </si>
  <si>
    <t>Q3 (Jul–Sep)</t>
  </si>
  <si>
    <t>Q4 (Oct–Dec)</t>
  </si>
  <si>
    <t>📥  INCOME LOG — Every Dollar In</t>
  </si>
  <si>
    <t>Enter each sale/payment. Date format: MM/DD/YYYY. Category dropdown in column D.</t>
  </si>
  <si>
    <t>#</t>
  </si>
  <si>
    <t>Date</t>
  </si>
  <si>
    <t>Month
(auto)</t>
  </si>
  <si>
    <t>Category</t>
  </si>
  <si>
    <t>Amount ($)</t>
  </si>
  <si>
    <t>Customer / Notes</t>
  </si>
  <si>
    <t>Tax Notes</t>
  </si>
  <si>
    <t>📤  EXPENSE LOG — Every Dollar Out</t>
  </si>
  <si>
    <t>Track every business expense. Most are tax-deductible on Schedule C. When in doubt, log it and ask your tax pro.</t>
  </si>
  <si>
    <t>Deductible?</t>
  </si>
  <si>
    <t>Vendor / Notes</t>
  </si>
  <si>
    <t>Deduction Notes</t>
  </si>
  <si>
    <t>🧾  TAX RESERVE &amp; DEDUCTIONS SUMMARY</t>
  </si>
  <si>
    <t>Quarterly estimates + deduction categories pulled from your logs. Review with a tax professional.</t>
  </si>
  <si>
    <t>📋  ANNUAL INCOME &amp; DEDUCTION SUMMARY</t>
  </si>
  <si>
    <t>% of Income</t>
  </si>
  <si>
    <t>Notes</t>
  </si>
  <si>
    <t>Total Gross Income</t>
  </si>
  <si>
    <t>All sales, services, consulting</t>
  </si>
  <si>
    <t>Total Deductible Expenses</t>
  </si>
  <si>
    <t>Schedule C deductions</t>
  </si>
  <si>
    <t>Partial Deductions</t>
  </si>
  <si>
    <t>Verify % with tax pro</t>
  </si>
  <si>
    <t>Net Profit (taxable)</t>
  </si>
  <si>
    <t>Gross income minus deductible expenses</t>
  </si>
  <si>
    <t>Self-Employment Tax (15.3%)</t>
  </si>
  <si>
    <t>Both halves of Social Security + Medicare</t>
  </si>
  <si>
    <t>Income Tax Estimate (12%)</t>
  </si>
  <si>
    <t>Rough estimate — varies by total income</t>
  </si>
  <si>
    <t>Total Tax Estimate</t>
  </si>
  <si>
    <t>Set this aside in a separate savings account</t>
  </si>
  <si>
    <t>After-Tax Take-Home</t>
  </si>
  <si>
    <t>What you actually keep</t>
  </si>
  <si>
    <t>🗓️  QUARTERLY TAX RESERVE (pay estimated taxes on these dates)</t>
  </si>
  <si>
    <t>Tax Reserve (15%)</t>
  </si>
  <si>
    <t>Due Date</t>
  </si>
  <si>
    <t>Estimated tax due: Apr 15</t>
  </si>
  <si>
    <t>Estimated tax due: Jun 15</t>
  </si>
  <si>
    <t>Estimated tax due: Sep 15</t>
  </si>
  <si>
    <t>Estimated tax due: Jan 15 (next yr)</t>
  </si>
  <si>
    <t>📦  DEDUCTIONS BY CATEGORY (from Expense Log)</t>
  </si>
  <si>
    <t>Expense Category</t>
  </si>
  <si>
    <t>Total Spent ($)</t>
  </si>
  <si>
    <t>Deductible Status</t>
  </si>
  <si>
    <t>Schedule C Line</t>
  </si>
  <si>
    <t>Seeds &amp; Soil</t>
  </si>
  <si>
    <t>Yes</t>
  </si>
  <si>
    <t>Line 22 – Supplies</t>
  </si>
  <si>
    <t>Tools &amp; Equipment</t>
  </si>
  <si>
    <t>Line 13 – Depreciation</t>
  </si>
  <si>
    <t>Bags &amp; Packaging</t>
  </si>
  <si>
    <t>Water/Electricity</t>
  </si>
  <si>
    <t>Line 25 – Utilities (biz %)</t>
  </si>
  <si>
    <t>Transportation / Gas</t>
  </si>
  <si>
    <t>Line 9 – Car &amp; Truck</t>
  </si>
  <si>
    <t>Marketing</t>
  </si>
  <si>
    <t>Line 8 – Advertising</t>
  </si>
  <si>
    <t>Insurance</t>
  </si>
  <si>
    <t>Line 15 – Insurance</t>
  </si>
  <si>
    <t>Permits / Filing</t>
  </si>
  <si>
    <t>Line 23 – Taxes &amp; Licenses</t>
  </si>
  <si>
    <t>Phone / Internet</t>
  </si>
  <si>
    <t>Other Expense</t>
  </si>
  <si>
    <t>Line 48 – Other</t>
  </si>
  <si>
    <t>👥  CUSTOMER TRACKER — Build Your Community</t>
  </si>
  <si>
    <t>Track your regulars. Relationships are your competitive advantage — AI can't replicate trust.</t>
  </si>
  <si>
    <t>Customer Name</t>
  </si>
  <si>
    <t>Phone / Contact</t>
  </si>
  <si>
    <t>Neighborhood</t>
  </si>
  <si>
    <t>First Sale</t>
  </si>
  <si>
    <t>Last Sale</t>
  </si>
  <si>
    <t>Notes / Preferences</t>
  </si>
  <si>
    <t>📖  HOW TO USE THE MONEY TRACKER</t>
  </si>
  <si>
    <t>DAILY HABIT</t>
  </si>
  <si>
    <t>Every sale → Income Log (takes 30 seconds). Every purchase → Expense Log. Don't batch it — you'll forget.</t>
  </si>
  <si>
    <t>Income Log</t>
  </si>
  <si>
    <t>Enter: Date, Category (dropdown), Amount, Customer name. Month column fills automatically.</t>
  </si>
  <si>
    <t>Expense Log</t>
  </si>
  <si>
    <t>Enter: Date, Category (dropdown), Amount, Vendor. Deductible? and Notes fill automatically based on category.</t>
  </si>
  <si>
    <t>Dashboard</t>
  </si>
  <si>
    <t>Checks itself. See your monthly/quarterly profit at a glance. Green = profitable month, Red = dig in.</t>
  </si>
  <si>
    <t>Tax &amp; Deductions</t>
  </si>
  <si>
    <t>Shows your quarterly tax reserve amounts and due dates. Set aside 15% of every dollar you earn — from day one.</t>
  </si>
  <si>
    <t>Customer Tracker</t>
  </si>
  <si>
    <t>Log every customer with contact info and preferences. Subscription/repeat customers are your most valuable asset.</t>
  </si>
  <si>
    <t>QUARTERLY TAX DATES</t>
  </si>
  <si>
    <t>Q1: Apr 15 | Q2: Jun 15 | Q3: Sep 15 | Q4: Jan 15 next year. Missing these = penalties.</t>
  </si>
  <si>
    <t>Schedule C</t>
  </si>
  <si>
    <t>Self-employed people file Schedule C with their taxes. This tracker is designed around Schedule C line items.</t>
  </si>
  <si>
    <t>MILEAGE TIP</t>
  </si>
  <si>
    <t>Track every business trip separately (to nursery, farmers market, customer's house). IRS rate in 2024: 67¢/mile.</t>
  </si>
  <si>
    <t>WHAT AI CAN'T DO FOR YOU</t>
  </si>
  <si>
    <t>File your taxes, talk to your customers, build trust in your neighborhood. This tool handles the numbers. You handle the relationships.</t>
  </si>
  <si>
    <t>Bundle / Subscription</t>
  </si>
  <si>
    <t>Raw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</si>
</sst>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mm/dd/yyyy"/>
    <numFmt numFmtId="166" formatCode="0.0%"/>
  </numFmts>
  <fonts count="22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555555"/>
      <name val="Arial"/>
    </font>
    <font>
      <b/>
      <sz val="10"/>
      <color rgb="FF000000"/>
      <name val="Arial"/>
    </font>
    <font>
      <sz val="10"/>
      <color rgb="FF0000FF"/>
      <name val="Arial"/>
    </font>
    <font>
      <i/>
      <sz val="9"/>
      <color rgb="FF888888"/>
      <name val="Arial"/>
    </font>
    <font>
      <b/>
      <sz val="9"/>
      <color rgb="FFFFFFFF"/>
      <name val="Arial"/>
    </font>
    <font>
      <sz val="10"/>
      <color rgb="FF1A5C38"/>
      <name val="Arial"/>
    </font>
    <font>
      <sz val="10"/>
      <color rgb="FFC0392B"/>
      <name val="Arial"/>
    </font>
    <font>
      <sz val="10"/>
      <color rgb="FFD35400"/>
      <name val="Arial"/>
    </font>
    <font>
      <b/>
      <sz val="10"/>
      <color rgb="FFFFFFFF"/>
      <name val="Arial"/>
    </font>
    <font>
      <b/>
      <sz val="10"/>
      <color rgb="FF1A5C38"/>
      <name val="Arial"/>
    </font>
    <font>
      <b/>
      <sz val="10"/>
      <color rgb="FFC0392B"/>
      <name val="Arial"/>
    </font>
    <font>
      <b/>
      <sz val="10"/>
      <color rgb="FFD35400"/>
      <name val="Arial"/>
    </font>
    <font>
      <b/>
      <sz val="11"/>
      <color rgb="FFFFFFFF"/>
      <name val="Arial"/>
    </font>
    <font>
      <b/>
      <sz val="12"/>
      <color rgb="FFFFFFFF"/>
      <name val="Arial"/>
    </font>
    <font>
      <sz val="9"/>
      <color rgb="FFAAAAAA"/>
      <name val="Arial"/>
    </font>
    <font>
      <sz val="10"/>
      <color rgb="FF888888"/>
      <name val="Arial"/>
    </font>
    <font>
      <sz val="10"/>
      <color rgb="FF000000"/>
      <name val="Arial"/>
    </font>
    <font>
      <b/>
      <sz val="9"/>
      <color rgb="FFC0392B"/>
      <name val="Arial"/>
    </font>
    <font>
      <sz val="9"/>
      <color rgb="FF555555"/>
      <name val="Arial"/>
    </font>
    <font>
      <b/>
      <sz val="10"/>
      <color rgb="FF0D6E6E"/>
      <name val="Arial"/>
    </font>
  </fonts>
  <fills count="15">
    <fill>
      <patternFill patternType="none"/>
    </fill>
    <fill>
      <patternFill patternType="gray125"/>
    </fill>
    <fill>
      <patternFill patternType="solid">
        <fgColor rgb="FF0D6E6E"/>
      </patternFill>
    </fill>
    <fill>
      <patternFill patternType="solid">
        <fgColor rgb="FFF5F5F5"/>
      </patternFill>
    </fill>
    <fill>
      <patternFill patternType="solid">
        <fgColor rgb="FFEEEEEE"/>
      </patternFill>
    </fill>
    <fill>
      <patternFill patternType="solid">
        <fgColor rgb="FFF2C94C"/>
      </patternFill>
    </fill>
    <fill>
      <patternFill patternType="solid">
        <fgColor rgb="FFE6F4F4"/>
      </patternFill>
    </fill>
    <fill>
      <patternFill patternType="solid">
        <fgColor rgb="FFFFFFFF"/>
      </patternFill>
    </fill>
    <fill>
      <patternFill patternType="solid">
        <fgColor rgb="FF4A235A"/>
      </patternFill>
    </fill>
    <fill>
      <patternFill patternType="solid">
        <fgColor rgb="FFF3EEF7"/>
      </patternFill>
    </fill>
    <fill>
      <patternFill patternType="solid">
        <fgColor rgb="FF1A8C8C"/>
      </patternFill>
    </fill>
    <fill>
      <patternFill patternType="solid">
        <fgColor rgb="FFC0392B"/>
      </patternFill>
    </fill>
    <fill>
      <patternFill patternType="solid">
        <fgColor rgb="FFFFD7D7"/>
      </patternFill>
    </fill>
    <fill>
      <patternFill patternType="solid">
        <fgColor rgb="FF1A5C38"/>
      </patternFill>
    </fill>
    <fill>
      <patternFill patternType="solid">
        <fgColor rgb="FFEAF4EE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166" fontId="18" fillId="6" borderId="1" xfId="0" applyNumberFormat="1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 wrapText="1"/>
    </xf>
    <xf numFmtId="166" fontId="18" fillId="7" borderId="1" xfId="0" applyNumberFormat="1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164" fontId="18" fillId="9" borderId="1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left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0" fontId="21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8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11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rgb="FFFFD7D7"/>
        </patternFill>
      </fill>
    </dxf>
    <dxf>
      <fill>
        <patternFill patternType="solid">
          <fgColor rgb="FFFFF8CC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6E6E"/>
  </sheetPr>
  <dimension ref="A1:F27"/>
  <sheetViews>
    <sheetView showGridLines="0" workbookViewId="0">
      <selection activeCell="B11" sqref="B11"/>
    </sheetView>
  </sheetViews>
  <sheetFormatPr defaultRowHeight="14.5" x14ac:dyDescent="0.35"/>
  <cols>
    <col min="1" max="1" width="26" customWidth="1"/>
    <col min="2" max="5" width="16" customWidth="1"/>
    <col min="6" max="6" width="20" customWidth="1"/>
  </cols>
  <sheetData>
    <row r="1" spans="1:6" ht="28" customHeight="1" x14ac:dyDescent="0.35">
      <c r="A1" s="65" t="s">
        <v>0</v>
      </c>
      <c r="B1" s="66"/>
      <c r="C1" s="66"/>
      <c r="D1" s="66"/>
      <c r="E1" s="66"/>
      <c r="F1" s="66"/>
    </row>
    <row r="2" spans="1:6" ht="18" customHeight="1" x14ac:dyDescent="0.35">
      <c r="A2" s="67" t="s">
        <v>1</v>
      </c>
      <c r="B2" s="66"/>
      <c r="C2" s="66"/>
      <c r="D2" s="66"/>
      <c r="E2" s="66"/>
      <c r="F2" s="66"/>
    </row>
    <row r="3" spans="1:6" ht="20" customHeight="1" x14ac:dyDescent="0.35">
      <c r="A3" s="70" t="s">
        <v>2</v>
      </c>
      <c r="B3" s="66"/>
      <c r="C3" s="1">
        <v>2026</v>
      </c>
      <c r="D3" s="68" t="s">
        <v>3</v>
      </c>
      <c r="E3" s="66"/>
      <c r="F3" s="66"/>
    </row>
    <row r="4" spans="1:6" ht="8" customHeight="1" x14ac:dyDescent="0.35"/>
    <row r="5" spans="1:6" ht="36" customHeight="1" x14ac:dyDescent="0.3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</row>
    <row r="6" spans="1:6" ht="20" customHeight="1" x14ac:dyDescent="0.35">
      <c r="A6" s="3" t="s">
        <v>10</v>
      </c>
      <c r="B6" s="4">
        <f>IFERROR(SUMIF('Income Log'!C:C,1,'Income Log'!E:E),0)</f>
        <v>0</v>
      </c>
      <c r="C6" s="5">
        <f>IFERROR(SUMIF('Expense Log'!C:C,1,'Expense Log'!E:E),0)</f>
        <v>0</v>
      </c>
      <c r="D6" s="6">
        <f t="shared" ref="D6:D17" si="0">B6-C6</f>
        <v>0</v>
      </c>
      <c r="E6" s="7">
        <f t="shared" ref="E6:E17" si="1">B6*0.15</f>
        <v>0</v>
      </c>
      <c r="F6" s="6">
        <f t="shared" ref="F6:F17" si="2">D6-E6</f>
        <v>0</v>
      </c>
    </row>
    <row r="7" spans="1:6" ht="20" customHeight="1" x14ac:dyDescent="0.35">
      <c r="A7" s="8" t="s">
        <v>11</v>
      </c>
      <c r="B7" s="9">
        <f>IFERROR(SUMIF('Income Log'!C:C,2,'Income Log'!E:E),0)</f>
        <v>0</v>
      </c>
      <c r="C7" s="10">
        <f>IFERROR(SUMIF('Expense Log'!C:C,2,'Expense Log'!E:E),0)</f>
        <v>0</v>
      </c>
      <c r="D7" s="11">
        <f t="shared" si="0"/>
        <v>0</v>
      </c>
      <c r="E7" s="12">
        <f t="shared" si="1"/>
        <v>0</v>
      </c>
      <c r="F7" s="11">
        <f t="shared" si="2"/>
        <v>0</v>
      </c>
    </row>
    <row r="8" spans="1:6" ht="20" customHeight="1" x14ac:dyDescent="0.35">
      <c r="A8" s="3" t="s">
        <v>12</v>
      </c>
      <c r="B8" s="4">
        <f>IFERROR(SUMIF('Income Log'!C:C,3,'Income Log'!E:E),0)</f>
        <v>0</v>
      </c>
      <c r="C8" s="5">
        <f>IFERROR(SUMIF('Expense Log'!C:C,3,'Expense Log'!E:E),0)</f>
        <v>0</v>
      </c>
      <c r="D8" s="6">
        <f t="shared" si="0"/>
        <v>0</v>
      </c>
      <c r="E8" s="7">
        <f t="shared" si="1"/>
        <v>0</v>
      </c>
      <c r="F8" s="6">
        <f t="shared" si="2"/>
        <v>0</v>
      </c>
    </row>
    <row r="9" spans="1:6" ht="20" customHeight="1" x14ac:dyDescent="0.35">
      <c r="A9" s="8" t="s">
        <v>13</v>
      </c>
      <c r="B9" s="9">
        <f>IFERROR(SUMIF('Income Log'!C:C,4,'Income Log'!E:E),0)</f>
        <v>0</v>
      </c>
      <c r="C9" s="10">
        <f>IFERROR(SUMIF('Expense Log'!C:C,4,'Expense Log'!E:E),0)</f>
        <v>0</v>
      </c>
      <c r="D9" s="11">
        <f t="shared" si="0"/>
        <v>0</v>
      </c>
      <c r="E9" s="12">
        <f t="shared" si="1"/>
        <v>0</v>
      </c>
      <c r="F9" s="11">
        <f t="shared" si="2"/>
        <v>0</v>
      </c>
    </row>
    <row r="10" spans="1:6" ht="20" customHeight="1" x14ac:dyDescent="0.35">
      <c r="A10" s="3" t="s">
        <v>14</v>
      </c>
      <c r="B10" s="4">
        <f>IFERROR(SUMIF('Income Log'!C:C,5,'Income Log'!E:E),0)</f>
        <v>85.903999999999996</v>
      </c>
      <c r="C10" s="5">
        <f>IFERROR(SUMIF('Expense Log'!C:C,5,'Expense Log'!E:E),0)</f>
        <v>90</v>
      </c>
      <c r="D10" s="6">
        <f t="shared" si="0"/>
        <v>-4.0960000000000036</v>
      </c>
      <c r="E10" s="7">
        <f t="shared" si="1"/>
        <v>12.885599999999998</v>
      </c>
      <c r="F10" s="6">
        <f t="shared" si="2"/>
        <v>-16.9816</v>
      </c>
    </row>
    <row r="11" spans="1:6" ht="20" customHeight="1" x14ac:dyDescent="0.35">
      <c r="A11" s="8" t="s">
        <v>15</v>
      </c>
      <c r="B11" s="9">
        <f>IFERROR(SUMIF('Income Log'!C:C,6,'Income Log'!E:E),0)</f>
        <v>0</v>
      </c>
      <c r="C11" s="10">
        <f>IFERROR(SUMIF('Expense Log'!C:C,6,'Expense Log'!E:E),0)</f>
        <v>0</v>
      </c>
      <c r="D11" s="11">
        <f t="shared" si="0"/>
        <v>0</v>
      </c>
      <c r="E11" s="12">
        <f t="shared" si="1"/>
        <v>0</v>
      </c>
      <c r="F11" s="11">
        <f t="shared" si="2"/>
        <v>0</v>
      </c>
    </row>
    <row r="12" spans="1:6" ht="20" customHeight="1" x14ac:dyDescent="0.35">
      <c r="A12" s="3" t="s">
        <v>16</v>
      </c>
      <c r="B12" s="4">
        <f>IFERROR(SUMIF('Income Log'!C:C,7,'Income Log'!E:E),0)</f>
        <v>0</v>
      </c>
      <c r="C12" s="5">
        <f>IFERROR(SUMIF('Expense Log'!C:C,7,'Expense Log'!E:E),0)</f>
        <v>0</v>
      </c>
      <c r="D12" s="6">
        <f t="shared" si="0"/>
        <v>0</v>
      </c>
      <c r="E12" s="7">
        <f t="shared" si="1"/>
        <v>0</v>
      </c>
      <c r="F12" s="6">
        <f t="shared" si="2"/>
        <v>0</v>
      </c>
    </row>
    <row r="13" spans="1:6" ht="20" customHeight="1" x14ac:dyDescent="0.35">
      <c r="A13" s="8" t="s">
        <v>17</v>
      </c>
      <c r="B13" s="9">
        <f>IFERROR(SUMIF('Income Log'!C:C,8,'Income Log'!E:E),0)</f>
        <v>0</v>
      </c>
      <c r="C13" s="10">
        <f>IFERROR(SUMIF('Expense Log'!C:C,8,'Expense Log'!E:E),0)</f>
        <v>0</v>
      </c>
      <c r="D13" s="11">
        <f t="shared" si="0"/>
        <v>0</v>
      </c>
      <c r="E13" s="12">
        <f t="shared" si="1"/>
        <v>0</v>
      </c>
      <c r="F13" s="11">
        <f t="shared" si="2"/>
        <v>0</v>
      </c>
    </row>
    <row r="14" spans="1:6" ht="20" customHeight="1" x14ac:dyDescent="0.35">
      <c r="A14" s="3" t="s">
        <v>18</v>
      </c>
      <c r="B14" s="4">
        <f>IFERROR(SUMIF('Income Log'!C:C,9,'Income Log'!E:E),0)</f>
        <v>0</v>
      </c>
      <c r="C14" s="5">
        <f>IFERROR(SUMIF('Expense Log'!C:C,9,'Expense Log'!E:E),0)</f>
        <v>0</v>
      </c>
      <c r="D14" s="6">
        <f t="shared" si="0"/>
        <v>0</v>
      </c>
      <c r="E14" s="7">
        <f t="shared" si="1"/>
        <v>0</v>
      </c>
      <c r="F14" s="6">
        <f t="shared" si="2"/>
        <v>0</v>
      </c>
    </row>
    <row r="15" spans="1:6" ht="20" customHeight="1" x14ac:dyDescent="0.35">
      <c r="A15" s="8" t="s">
        <v>19</v>
      </c>
      <c r="B15" s="9">
        <f>IFERROR(SUMIF('Income Log'!C:C,10,'Income Log'!E:E),0)</f>
        <v>0</v>
      </c>
      <c r="C15" s="10">
        <f>IFERROR(SUMIF('Expense Log'!C:C,10,'Expense Log'!E:E),0)</f>
        <v>0</v>
      </c>
      <c r="D15" s="11">
        <f t="shared" si="0"/>
        <v>0</v>
      </c>
      <c r="E15" s="12">
        <f t="shared" si="1"/>
        <v>0</v>
      </c>
      <c r="F15" s="11">
        <f t="shared" si="2"/>
        <v>0</v>
      </c>
    </row>
    <row r="16" spans="1:6" ht="20" customHeight="1" x14ac:dyDescent="0.35">
      <c r="A16" s="3" t="s">
        <v>20</v>
      </c>
      <c r="B16" s="4">
        <f>IFERROR(SUMIF('Income Log'!C:C,11,'Income Log'!E:E),0)</f>
        <v>0</v>
      </c>
      <c r="C16" s="5">
        <f>IFERROR(SUMIF('Expense Log'!C:C,11,'Expense Log'!E:E),0)</f>
        <v>0</v>
      </c>
      <c r="D16" s="6">
        <f t="shared" si="0"/>
        <v>0</v>
      </c>
      <c r="E16" s="7">
        <f t="shared" si="1"/>
        <v>0</v>
      </c>
      <c r="F16" s="6">
        <f t="shared" si="2"/>
        <v>0</v>
      </c>
    </row>
    <row r="17" spans="1:6" ht="20" customHeight="1" x14ac:dyDescent="0.35">
      <c r="A17" s="8" t="s">
        <v>21</v>
      </c>
      <c r="B17" s="9">
        <f>IFERROR(SUMIF('Income Log'!C:C,12,'Income Log'!E:E),0)</f>
        <v>0</v>
      </c>
      <c r="C17" s="10">
        <f>IFERROR(SUMIF('Expense Log'!C:C,12,'Expense Log'!E:E),0)</f>
        <v>0</v>
      </c>
      <c r="D17" s="11">
        <f t="shared" si="0"/>
        <v>0</v>
      </c>
      <c r="E17" s="12">
        <f t="shared" si="1"/>
        <v>0</v>
      </c>
      <c r="F17" s="11">
        <f t="shared" si="2"/>
        <v>0</v>
      </c>
    </row>
    <row r="18" spans="1:6" ht="4" customHeight="1" x14ac:dyDescent="0.35"/>
    <row r="19" spans="1:6" ht="24" customHeight="1" x14ac:dyDescent="0.35">
      <c r="A19" s="13" t="s">
        <v>22</v>
      </c>
      <c r="B19" s="14">
        <f>SUM(B6:B17)</f>
        <v>85.903999999999996</v>
      </c>
      <c r="C19" s="15">
        <f>SUM(C6:C17)</f>
        <v>90</v>
      </c>
      <c r="D19" s="6">
        <f>SUM(D6:D17)</f>
        <v>-4.0960000000000036</v>
      </c>
      <c r="E19" s="16">
        <f>SUM(E6:E17)</f>
        <v>12.885599999999998</v>
      </c>
      <c r="F19" s="6">
        <f>SUM(F6:F17)</f>
        <v>-16.9816</v>
      </c>
    </row>
    <row r="21" spans="1:6" ht="8" customHeight="1" x14ac:dyDescent="0.35"/>
    <row r="22" spans="1:6" ht="28" customHeight="1" x14ac:dyDescent="0.35">
      <c r="A22" s="69" t="s">
        <v>23</v>
      </c>
      <c r="B22" s="66"/>
      <c r="C22" s="66"/>
      <c r="D22" s="66"/>
      <c r="E22" s="66"/>
      <c r="F22" s="66"/>
    </row>
    <row r="23" spans="1:6" ht="36" customHeight="1" x14ac:dyDescent="0.35">
      <c r="A23" s="17" t="s">
        <v>24</v>
      </c>
      <c r="B23" s="17" t="s">
        <v>5</v>
      </c>
      <c r="C23" s="17" t="s">
        <v>6</v>
      </c>
      <c r="D23" s="17" t="s">
        <v>7</v>
      </c>
      <c r="E23" s="17" t="s">
        <v>8</v>
      </c>
      <c r="F23" s="17" t="s">
        <v>9</v>
      </c>
    </row>
    <row r="24" spans="1:6" ht="20" customHeight="1" x14ac:dyDescent="0.35">
      <c r="A24" s="18" t="s">
        <v>25</v>
      </c>
      <c r="B24" s="19">
        <f>SUM(B6:B8)</f>
        <v>0</v>
      </c>
      <c r="C24" s="20">
        <f>SUM(C6:C8)</f>
        <v>0</v>
      </c>
      <c r="D24" s="21">
        <f>B24-C24</f>
        <v>0</v>
      </c>
      <c r="E24" s="22">
        <f>B24*0.15</f>
        <v>0</v>
      </c>
      <c r="F24" s="21">
        <f>D24-E24</f>
        <v>0</v>
      </c>
    </row>
    <row r="25" spans="1:6" ht="20" customHeight="1" x14ac:dyDescent="0.35">
      <c r="A25" s="8" t="s">
        <v>26</v>
      </c>
      <c r="B25" s="9">
        <f>SUM(B9:B11)</f>
        <v>85.903999999999996</v>
      </c>
      <c r="C25" s="10">
        <f>SUM(C9:C11)</f>
        <v>90</v>
      </c>
      <c r="D25" s="11">
        <f>B25-C25</f>
        <v>-4.0960000000000036</v>
      </c>
      <c r="E25" s="12">
        <f>B25*0.15</f>
        <v>12.885599999999998</v>
      </c>
      <c r="F25" s="11">
        <f>D25-E25</f>
        <v>-16.9816</v>
      </c>
    </row>
    <row r="26" spans="1:6" ht="20" customHeight="1" x14ac:dyDescent="0.35">
      <c r="A26" s="18" t="s">
        <v>27</v>
      </c>
      <c r="B26" s="19">
        <f>SUM(B12:B14)</f>
        <v>0</v>
      </c>
      <c r="C26" s="20">
        <f>SUM(C12:C14)</f>
        <v>0</v>
      </c>
      <c r="D26" s="21">
        <f>B26-C26</f>
        <v>0</v>
      </c>
      <c r="E26" s="22">
        <f>B26*0.15</f>
        <v>0</v>
      </c>
      <c r="F26" s="21">
        <f>D26-E26</f>
        <v>0</v>
      </c>
    </row>
    <row r="27" spans="1:6" ht="20" customHeight="1" x14ac:dyDescent="0.35">
      <c r="A27" s="8" t="s">
        <v>28</v>
      </c>
      <c r="B27" s="9">
        <f>SUM(B15:B17)</f>
        <v>0</v>
      </c>
      <c r="C27" s="10">
        <f>SUM(C15:C17)</f>
        <v>0</v>
      </c>
      <c r="D27" s="11">
        <f>B27-C27</f>
        <v>0</v>
      </c>
      <c r="E27" s="12">
        <f>B27*0.15</f>
        <v>0</v>
      </c>
      <c r="F27" s="11">
        <f>D27-E27</f>
        <v>0</v>
      </c>
    </row>
  </sheetData>
  <mergeCells count="5">
    <mergeCell ref="A2:F2"/>
    <mergeCell ref="A1:F1"/>
    <mergeCell ref="D3:F3"/>
    <mergeCell ref="A22:F22"/>
    <mergeCell ref="A3:B3"/>
  </mergeCells>
  <conditionalFormatting sqref="D6:D17">
    <cfRule type="expression" dxfId="6" priority="1">
      <formula>D6&lt;0</formula>
    </cfRule>
    <cfRule type="expression" dxfId="5" priority="2">
      <formula>D6&gt;=0</formula>
    </cfRule>
  </conditionalFormatting>
  <conditionalFormatting sqref="F6:F17">
    <cfRule type="expression" dxfId="4" priority="3">
      <formula>F6&lt;0</formula>
    </cfRule>
    <cfRule type="expression" dxfId="3" priority="4">
      <formula>F6&gt;=0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5C38"/>
  </sheetPr>
  <dimension ref="A1:G203"/>
  <sheetViews>
    <sheetView workbookViewId="0">
      <pane ySplit="3" topLeftCell="A4" activePane="bottomLeft" state="frozen"/>
      <selection pane="bottomLeft" activeCell="F4" sqref="F4:F5"/>
    </sheetView>
  </sheetViews>
  <sheetFormatPr defaultRowHeight="14.5" x14ac:dyDescent="0.35"/>
  <cols>
    <col min="1" max="1" width="8" customWidth="1"/>
    <col min="2" max="2" width="14" customWidth="1"/>
    <col min="3" max="3" width="10" customWidth="1"/>
    <col min="4" max="4" width="26" customWidth="1"/>
    <col min="5" max="5" width="14" customWidth="1"/>
    <col min="6" max="6" width="26" customWidth="1"/>
    <col min="7" max="7" width="30" customWidth="1"/>
  </cols>
  <sheetData>
    <row r="1" spans="1:7" ht="28" customHeight="1" x14ac:dyDescent="0.35">
      <c r="A1" s="71" t="s">
        <v>29</v>
      </c>
      <c r="B1" s="66"/>
      <c r="C1" s="66"/>
      <c r="D1" s="66"/>
      <c r="E1" s="66"/>
      <c r="F1" s="66"/>
      <c r="G1" s="66"/>
    </row>
    <row r="2" spans="1:7" ht="18" customHeight="1" x14ac:dyDescent="0.35">
      <c r="A2" s="67" t="s">
        <v>30</v>
      </c>
      <c r="B2" s="66"/>
      <c r="C2" s="66"/>
      <c r="D2" s="66"/>
      <c r="E2" s="66"/>
      <c r="F2" s="66"/>
      <c r="G2" s="66"/>
    </row>
    <row r="3" spans="1:7" ht="36" customHeight="1" x14ac:dyDescent="0.35">
      <c r="A3" s="23" t="s">
        <v>31</v>
      </c>
      <c r="B3" s="23" t="s">
        <v>32</v>
      </c>
      <c r="C3" s="23" t="s">
        <v>33</v>
      </c>
      <c r="D3" s="23" t="s">
        <v>34</v>
      </c>
      <c r="E3" s="23" t="s">
        <v>35</v>
      </c>
      <c r="F3" s="23" t="s">
        <v>36</v>
      </c>
      <c r="G3" s="23" t="s">
        <v>37</v>
      </c>
    </row>
    <row r="4" spans="1:7" ht="24" x14ac:dyDescent="0.35">
      <c r="A4" s="24">
        <v>1</v>
      </c>
      <c r="B4" s="25">
        <v>46143</v>
      </c>
      <c r="C4" s="26">
        <f t="shared" ref="C4:C35" si="0">IF(B4="","",MONTH(B4))</f>
        <v>5</v>
      </c>
      <c r="D4" s="27" t="s">
        <v>124</v>
      </c>
      <c r="E4" s="28">
        <f>6.06*2*4.2</f>
        <v>50.903999999999996</v>
      </c>
      <c r="F4" s="29"/>
      <c r="G4" s="30" t="str">
        <f t="shared" ref="G4:G35" si="1">IF(D4="","",IF(D4="Other Income","Verify deductibility","Taxable income — report on Schedule C"))</f>
        <v>Taxable income — report on Schedule C</v>
      </c>
    </row>
    <row r="5" spans="1:7" ht="18" customHeight="1" x14ac:dyDescent="0.35">
      <c r="A5" s="31">
        <v>2</v>
      </c>
      <c r="B5" s="25">
        <v>46145</v>
      </c>
      <c r="C5" s="32">
        <f t="shared" si="0"/>
        <v>5</v>
      </c>
      <c r="D5" s="27" t="s">
        <v>124</v>
      </c>
      <c r="E5" s="28">
        <v>35</v>
      </c>
      <c r="F5" s="33"/>
      <c r="G5" s="34" t="str">
        <f t="shared" si="1"/>
        <v>Taxable income — report on Schedule C</v>
      </c>
    </row>
    <row r="6" spans="1:7" ht="18" customHeight="1" x14ac:dyDescent="0.35">
      <c r="A6" s="24">
        <v>3</v>
      </c>
      <c r="B6" s="25"/>
      <c r="C6" s="26" t="str">
        <f t="shared" si="0"/>
        <v/>
      </c>
      <c r="D6" s="27"/>
      <c r="E6" s="28"/>
      <c r="F6" s="29"/>
      <c r="G6" s="30" t="str">
        <f t="shared" si="1"/>
        <v/>
      </c>
    </row>
    <row r="7" spans="1:7" ht="18" customHeight="1" x14ac:dyDescent="0.35">
      <c r="A7" s="31">
        <v>4</v>
      </c>
      <c r="B7" s="25"/>
      <c r="C7" s="32" t="str">
        <f t="shared" si="0"/>
        <v/>
      </c>
      <c r="D7" s="27"/>
      <c r="E7" s="28"/>
      <c r="F7" s="33"/>
      <c r="G7" s="34" t="str">
        <f t="shared" si="1"/>
        <v/>
      </c>
    </row>
    <row r="8" spans="1:7" ht="18" customHeight="1" x14ac:dyDescent="0.35">
      <c r="A8" s="24">
        <v>5</v>
      </c>
      <c r="B8" s="25"/>
      <c r="C8" s="26" t="str">
        <f t="shared" si="0"/>
        <v/>
      </c>
      <c r="D8" s="27"/>
      <c r="E8" s="28"/>
      <c r="F8" s="29"/>
      <c r="G8" s="30" t="str">
        <f t="shared" si="1"/>
        <v/>
      </c>
    </row>
    <row r="9" spans="1:7" ht="18" customHeight="1" x14ac:dyDescent="0.35">
      <c r="A9" s="31">
        <v>6</v>
      </c>
      <c r="B9" s="25"/>
      <c r="C9" s="32" t="str">
        <f t="shared" si="0"/>
        <v/>
      </c>
      <c r="D9" s="27"/>
      <c r="E9" s="28"/>
      <c r="F9" s="33"/>
      <c r="G9" s="34" t="str">
        <f t="shared" si="1"/>
        <v/>
      </c>
    </row>
    <row r="10" spans="1:7" ht="18" customHeight="1" x14ac:dyDescent="0.35">
      <c r="A10" s="24">
        <v>7</v>
      </c>
      <c r="B10" s="25"/>
      <c r="C10" s="26" t="str">
        <f t="shared" si="0"/>
        <v/>
      </c>
      <c r="D10" s="27"/>
      <c r="E10" s="28"/>
      <c r="F10" s="29"/>
      <c r="G10" s="30" t="str">
        <f t="shared" si="1"/>
        <v/>
      </c>
    </row>
    <row r="11" spans="1:7" ht="18" customHeight="1" x14ac:dyDescent="0.35">
      <c r="A11" s="31">
        <v>8</v>
      </c>
      <c r="B11" s="25"/>
      <c r="C11" s="32" t="str">
        <f t="shared" si="0"/>
        <v/>
      </c>
      <c r="D11" s="27"/>
      <c r="E11" s="28"/>
      <c r="F11" s="33"/>
      <c r="G11" s="34" t="str">
        <f t="shared" si="1"/>
        <v/>
      </c>
    </row>
    <row r="12" spans="1:7" ht="18" customHeight="1" x14ac:dyDescent="0.35">
      <c r="A12" s="24">
        <v>9</v>
      </c>
      <c r="B12" s="25"/>
      <c r="C12" s="26" t="str">
        <f t="shared" si="0"/>
        <v/>
      </c>
      <c r="D12" s="27"/>
      <c r="E12" s="28"/>
      <c r="F12" s="29"/>
      <c r="G12" s="30" t="str">
        <f t="shared" si="1"/>
        <v/>
      </c>
    </row>
    <row r="13" spans="1:7" ht="18" customHeight="1" x14ac:dyDescent="0.35">
      <c r="A13" s="31">
        <v>10</v>
      </c>
      <c r="B13" s="25"/>
      <c r="C13" s="32" t="str">
        <f t="shared" si="0"/>
        <v/>
      </c>
      <c r="D13" s="27"/>
      <c r="E13" s="28"/>
      <c r="F13" s="33"/>
      <c r="G13" s="34" t="str">
        <f t="shared" si="1"/>
        <v/>
      </c>
    </row>
    <row r="14" spans="1:7" ht="18" customHeight="1" x14ac:dyDescent="0.35">
      <c r="A14" s="24">
        <v>11</v>
      </c>
      <c r="B14" s="25"/>
      <c r="C14" s="26" t="str">
        <f t="shared" si="0"/>
        <v/>
      </c>
      <c r="D14" s="27"/>
      <c r="E14" s="28"/>
      <c r="F14" s="29"/>
      <c r="G14" s="30" t="str">
        <f t="shared" si="1"/>
        <v/>
      </c>
    </row>
    <row r="15" spans="1:7" ht="18" customHeight="1" x14ac:dyDescent="0.35">
      <c r="A15" s="31">
        <v>12</v>
      </c>
      <c r="B15" s="25"/>
      <c r="C15" s="32" t="str">
        <f t="shared" si="0"/>
        <v/>
      </c>
      <c r="D15" s="27"/>
      <c r="E15" s="28"/>
      <c r="F15" s="33"/>
      <c r="G15" s="34" t="str">
        <f t="shared" si="1"/>
        <v/>
      </c>
    </row>
    <row r="16" spans="1:7" ht="18" customHeight="1" x14ac:dyDescent="0.35">
      <c r="A16" s="24">
        <v>13</v>
      </c>
      <c r="B16" s="25"/>
      <c r="C16" s="26" t="str">
        <f t="shared" si="0"/>
        <v/>
      </c>
      <c r="D16" s="27"/>
      <c r="E16" s="28"/>
      <c r="F16" s="29"/>
      <c r="G16" s="30" t="str">
        <f t="shared" si="1"/>
        <v/>
      </c>
    </row>
    <row r="17" spans="1:7" ht="18" customHeight="1" x14ac:dyDescent="0.35">
      <c r="A17" s="31">
        <v>14</v>
      </c>
      <c r="B17" s="25"/>
      <c r="C17" s="32" t="str">
        <f t="shared" si="0"/>
        <v/>
      </c>
      <c r="D17" s="27"/>
      <c r="E17" s="28"/>
      <c r="F17" s="33"/>
      <c r="G17" s="34" t="str">
        <f t="shared" si="1"/>
        <v/>
      </c>
    </row>
    <row r="18" spans="1:7" ht="18" customHeight="1" x14ac:dyDescent="0.35">
      <c r="A18" s="24">
        <v>15</v>
      </c>
      <c r="B18" s="25"/>
      <c r="C18" s="26" t="str">
        <f t="shared" si="0"/>
        <v/>
      </c>
      <c r="D18" s="27"/>
      <c r="E18" s="28"/>
      <c r="F18" s="29"/>
      <c r="G18" s="30" t="str">
        <f t="shared" si="1"/>
        <v/>
      </c>
    </row>
    <row r="19" spans="1:7" ht="18" customHeight="1" x14ac:dyDescent="0.35">
      <c r="A19" s="31">
        <v>16</v>
      </c>
      <c r="B19" s="25"/>
      <c r="C19" s="32" t="str">
        <f t="shared" si="0"/>
        <v/>
      </c>
      <c r="D19" s="27"/>
      <c r="E19" s="28"/>
      <c r="F19" s="33"/>
      <c r="G19" s="34" t="str">
        <f t="shared" si="1"/>
        <v/>
      </c>
    </row>
    <row r="20" spans="1:7" ht="18" customHeight="1" x14ac:dyDescent="0.35">
      <c r="A20" s="24">
        <v>17</v>
      </c>
      <c r="B20" s="25"/>
      <c r="C20" s="26" t="str">
        <f t="shared" si="0"/>
        <v/>
      </c>
      <c r="D20" s="27"/>
      <c r="E20" s="28"/>
      <c r="F20" s="29"/>
      <c r="G20" s="30" t="str">
        <f t="shared" si="1"/>
        <v/>
      </c>
    </row>
    <row r="21" spans="1:7" ht="18" customHeight="1" x14ac:dyDescent="0.35">
      <c r="A21" s="31">
        <v>18</v>
      </c>
      <c r="B21" s="25"/>
      <c r="C21" s="32" t="str">
        <f t="shared" si="0"/>
        <v/>
      </c>
      <c r="D21" s="27"/>
      <c r="E21" s="28"/>
      <c r="F21" s="33"/>
      <c r="G21" s="34" t="str">
        <f t="shared" si="1"/>
        <v/>
      </c>
    </row>
    <row r="22" spans="1:7" ht="18" customHeight="1" x14ac:dyDescent="0.35">
      <c r="A22" s="24">
        <v>19</v>
      </c>
      <c r="B22" s="25"/>
      <c r="C22" s="26" t="str">
        <f t="shared" si="0"/>
        <v/>
      </c>
      <c r="D22" s="27"/>
      <c r="E22" s="28"/>
      <c r="F22" s="29"/>
      <c r="G22" s="30" t="str">
        <f t="shared" si="1"/>
        <v/>
      </c>
    </row>
    <row r="23" spans="1:7" ht="18" customHeight="1" x14ac:dyDescent="0.35">
      <c r="A23" s="31">
        <v>20</v>
      </c>
      <c r="B23" s="25"/>
      <c r="C23" s="32" t="str">
        <f t="shared" si="0"/>
        <v/>
      </c>
      <c r="D23" s="27"/>
      <c r="E23" s="28"/>
      <c r="F23" s="33"/>
      <c r="G23" s="34" t="str">
        <f t="shared" si="1"/>
        <v/>
      </c>
    </row>
    <row r="24" spans="1:7" ht="18" customHeight="1" x14ac:dyDescent="0.35">
      <c r="A24" s="24">
        <v>21</v>
      </c>
      <c r="B24" s="25"/>
      <c r="C24" s="26" t="str">
        <f t="shared" si="0"/>
        <v/>
      </c>
      <c r="D24" s="27"/>
      <c r="E24" s="28"/>
      <c r="F24" s="29"/>
      <c r="G24" s="30" t="str">
        <f t="shared" si="1"/>
        <v/>
      </c>
    </row>
    <row r="25" spans="1:7" ht="18" customHeight="1" x14ac:dyDescent="0.35">
      <c r="A25" s="31">
        <v>22</v>
      </c>
      <c r="B25" s="25"/>
      <c r="C25" s="32" t="str">
        <f t="shared" si="0"/>
        <v/>
      </c>
      <c r="D25" s="27"/>
      <c r="E25" s="28"/>
      <c r="F25" s="33"/>
      <c r="G25" s="34" t="str">
        <f t="shared" si="1"/>
        <v/>
      </c>
    </row>
    <row r="26" spans="1:7" ht="18" customHeight="1" x14ac:dyDescent="0.35">
      <c r="A26" s="24">
        <v>23</v>
      </c>
      <c r="B26" s="25"/>
      <c r="C26" s="26" t="str">
        <f t="shared" si="0"/>
        <v/>
      </c>
      <c r="D26" s="27"/>
      <c r="E26" s="28"/>
      <c r="F26" s="29"/>
      <c r="G26" s="30" t="str">
        <f t="shared" si="1"/>
        <v/>
      </c>
    </row>
    <row r="27" spans="1:7" ht="18" customHeight="1" x14ac:dyDescent="0.35">
      <c r="A27" s="31">
        <v>24</v>
      </c>
      <c r="B27" s="25"/>
      <c r="C27" s="32" t="str">
        <f t="shared" si="0"/>
        <v/>
      </c>
      <c r="D27" s="27"/>
      <c r="E27" s="28"/>
      <c r="F27" s="33"/>
      <c r="G27" s="34" t="str">
        <f t="shared" si="1"/>
        <v/>
      </c>
    </row>
    <row r="28" spans="1:7" ht="18" customHeight="1" x14ac:dyDescent="0.35">
      <c r="A28" s="24">
        <v>25</v>
      </c>
      <c r="B28" s="25"/>
      <c r="C28" s="26" t="str">
        <f t="shared" si="0"/>
        <v/>
      </c>
      <c r="D28" s="27"/>
      <c r="E28" s="28"/>
      <c r="F28" s="29"/>
      <c r="G28" s="30" t="str">
        <f t="shared" si="1"/>
        <v/>
      </c>
    </row>
    <row r="29" spans="1:7" ht="18" customHeight="1" x14ac:dyDescent="0.35">
      <c r="A29" s="31">
        <v>26</v>
      </c>
      <c r="B29" s="25"/>
      <c r="C29" s="32" t="str">
        <f t="shared" si="0"/>
        <v/>
      </c>
      <c r="D29" s="27"/>
      <c r="E29" s="28"/>
      <c r="F29" s="33"/>
      <c r="G29" s="34" t="str">
        <f t="shared" si="1"/>
        <v/>
      </c>
    </row>
    <row r="30" spans="1:7" ht="18" customHeight="1" x14ac:dyDescent="0.35">
      <c r="A30" s="24">
        <v>27</v>
      </c>
      <c r="B30" s="25"/>
      <c r="C30" s="26" t="str">
        <f t="shared" si="0"/>
        <v/>
      </c>
      <c r="D30" s="27"/>
      <c r="E30" s="28"/>
      <c r="F30" s="29"/>
      <c r="G30" s="30" t="str">
        <f t="shared" si="1"/>
        <v/>
      </c>
    </row>
    <row r="31" spans="1:7" ht="18" customHeight="1" x14ac:dyDescent="0.35">
      <c r="A31" s="31">
        <v>28</v>
      </c>
      <c r="B31" s="25"/>
      <c r="C31" s="32" t="str">
        <f t="shared" si="0"/>
        <v/>
      </c>
      <c r="D31" s="27"/>
      <c r="E31" s="28"/>
      <c r="F31" s="33"/>
      <c r="G31" s="34" t="str">
        <f t="shared" si="1"/>
        <v/>
      </c>
    </row>
    <row r="32" spans="1:7" ht="18" customHeight="1" x14ac:dyDescent="0.35">
      <c r="A32" s="24">
        <v>29</v>
      </c>
      <c r="B32" s="25"/>
      <c r="C32" s="26" t="str">
        <f t="shared" si="0"/>
        <v/>
      </c>
      <c r="D32" s="27"/>
      <c r="E32" s="28"/>
      <c r="F32" s="29"/>
      <c r="G32" s="30" t="str">
        <f t="shared" si="1"/>
        <v/>
      </c>
    </row>
    <row r="33" spans="1:7" ht="18" customHeight="1" x14ac:dyDescent="0.35">
      <c r="A33" s="31">
        <v>30</v>
      </c>
      <c r="B33" s="25"/>
      <c r="C33" s="32" t="str">
        <f t="shared" si="0"/>
        <v/>
      </c>
      <c r="D33" s="27"/>
      <c r="E33" s="28"/>
      <c r="F33" s="33"/>
      <c r="G33" s="34" t="str">
        <f t="shared" si="1"/>
        <v/>
      </c>
    </row>
    <row r="34" spans="1:7" ht="18" customHeight="1" x14ac:dyDescent="0.35">
      <c r="A34" s="24">
        <v>31</v>
      </c>
      <c r="B34" s="25"/>
      <c r="C34" s="26" t="str">
        <f t="shared" si="0"/>
        <v/>
      </c>
      <c r="D34" s="27"/>
      <c r="E34" s="28"/>
      <c r="F34" s="29"/>
      <c r="G34" s="30" t="str">
        <f t="shared" si="1"/>
        <v/>
      </c>
    </row>
    <row r="35" spans="1:7" ht="18" customHeight="1" x14ac:dyDescent="0.35">
      <c r="A35" s="31">
        <v>32</v>
      </c>
      <c r="B35" s="25"/>
      <c r="C35" s="32" t="str">
        <f t="shared" si="0"/>
        <v/>
      </c>
      <c r="D35" s="27"/>
      <c r="E35" s="28"/>
      <c r="F35" s="33"/>
      <c r="G35" s="34" t="str">
        <f t="shared" si="1"/>
        <v/>
      </c>
    </row>
    <row r="36" spans="1:7" ht="18" customHeight="1" x14ac:dyDescent="0.35">
      <c r="A36" s="24">
        <v>33</v>
      </c>
      <c r="B36" s="25"/>
      <c r="C36" s="26" t="str">
        <f t="shared" ref="C36:C67" si="2">IF(B36="","",MONTH(B36))</f>
        <v/>
      </c>
      <c r="D36" s="27"/>
      <c r="E36" s="28"/>
      <c r="F36" s="29"/>
      <c r="G36" s="30" t="str">
        <f t="shared" ref="G36:G67" si="3">IF(D36="","",IF(D36="Other Income","Verify deductibility","Taxable income — report on Schedule C"))</f>
        <v/>
      </c>
    </row>
    <row r="37" spans="1:7" ht="18" customHeight="1" x14ac:dyDescent="0.35">
      <c r="A37" s="31">
        <v>34</v>
      </c>
      <c r="B37" s="25"/>
      <c r="C37" s="32" t="str">
        <f t="shared" si="2"/>
        <v/>
      </c>
      <c r="D37" s="27"/>
      <c r="E37" s="28"/>
      <c r="F37" s="33"/>
      <c r="G37" s="34" t="str">
        <f t="shared" si="3"/>
        <v/>
      </c>
    </row>
    <row r="38" spans="1:7" ht="18" customHeight="1" x14ac:dyDescent="0.35">
      <c r="A38" s="24">
        <v>35</v>
      </c>
      <c r="B38" s="25"/>
      <c r="C38" s="26" t="str">
        <f t="shared" si="2"/>
        <v/>
      </c>
      <c r="D38" s="27"/>
      <c r="E38" s="28"/>
      <c r="F38" s="29"/>
      <c r="G38" s="30" t="str">
        <f t="shared" si="3"/>
        <v/>
      </c>
    </row>
    <row r="39" spans="1:7" ht="18" customHeight="1" x14ac:dyDescent="0.35">
      <c r="A39" s="31">
        <v>36</v>
      </c>
      <c r="B39" s="25"/>
      <c r="C39" s="32" t="str">
        <f t="shared" si="2"/>
        <v/>
      </c>
      <c r="D39" s="27"/>
      <c r="E39" s="28"/>
      <c r="F39" s="33"/>
      <c r="G39" s="34" t="str">
        <f t="shared" si="3"/>
        <v/>
      </c>
    </row>
    <row r="40" spans="1:7" ht="18" customHeight="1" x14ac:dyDescent="0.35">
      <c r="A40" s="24">
        <v>37</v>
      </c>
      <c r="B40" s="25"/>
      <c r="C40" s="26" t="str">
        <f t="shared" si="2"/>
        <v/>
      </c>
      <c r="D40" s="27"/>
      <c r="E40" s="28"/>
      <c r="F40" s="29"/>
      <c r="G40" s="30" t="str">
        <f t="shared" si="3"/>
        <v/>
      </c>
    </row>
    <row r="41" spans="1:7" ht="18" customHeight="1" x14ac:dyDescent="0.35">
      <c r="A41" s="31">
        <v>38</v>
      </c>
      <c r="B41" s="25"/>
      <c r="C41" s="32" t="str">
        <f t="shared" si="2"/>
        <v/>
      </c>
      <c r="D41" s="27"/>
      <c r="E41" s="28"/>
      <c r="F41" s="33"/>
      <c r="G41" s="34" t="str">
        <f t="shared" si="3"/>
        <v/>
      </c>
    </row>
    <row r="42" spans="1:7" ht="18" customHeight="1" x14ac:dyDescent="0.35">
      <c r="A42" s="24">
        <v>39</v>
      </c>
      <c r="B42" s="25"/>
      <c r="C42" s="26" t="str">
        <f t="shared" si="2"/>
        <v/>
      </c>
      <c r="D42" s="27"/>
      <c r="E42" s="28"/>
      <c r="F42" s="29"/>
      <c r="G42" s="30" t="str">
        <f t="shared" si="3"/>
        <v/>
      </c>
    </row>
    <row r="43" spans="1:7" ht="18" customHeight="1" x14ac:dyDescent="0.35">
      <c r="A43" s="31">
        <v>40</v>
      </c>
      <c r="B43" s="25"/>
      <c r="C43" s="32" t="str">
        <f t="shared" si="2"/>
        <v/>
      </c>
      <c r="D43" s="27"/>
      <c r="E43" s="28"/>
      <c r="F43" s="33"/>
      <c r="G43" s="34" t="str">
        <f t="shared" si="3"/>
        <v/>
      </c>
    </row>
    <row r="44" spans="1:7" ht="18" customHeight="1" x14ac:dyDescent="0.35">
      <c r="A44" s="24">
        <v>41</v>
      </c>
      <c r="B44" s="25"/>
      <c r="C44" s="26" t="str">
        <f t="shared" si="2"/>
        <v/>
      </c>
      <c r="D44" s="27"/>
      <c r="E44" s="28"/>
      <c r="F44" s="29"/>
      <c r="G44" s="30" t="str">
        <f t="shared" si="3"/>
        <v/>
      </c>
    </row>
    <row r="45" spans="1:7" ht="18" customHeight="1" x14ac:dyDescent="0.35">
      <c r="A45" s="31">
        <v>42</v>
      </c>
      <c r="B45" s="25"/>
      <c r="C45" s="32" t="str">
        <f t="shared" si="2"/>
        <v/>
      </c>
      <c r="D45" s="27"/>
      <c r="E45" s="28"/>
      <c r="F45" s="33"/>
      <c r="G45" s="34" t="str">
        <f t="shared" si="3"/>
        <v/>
      </c>
    </row>
    <row r="46" spans="1:7" ht="18" customHeight="1" x14ac:dyDescent="0.35">
      <c r="A46" s="24">
        <v>43</v>
      </c>
      <c r="B46" s="25"/>
      <c r="C46" s="26" t="str">
        <f t="shared" si="2"/>
        <v/>
      </c>
      <c r="D46" s="27"/>
      <c r="E46" s="28"/>
      <c r="F46" s="29"/>
      <c r="G46" s="30" t="str">
        <f t="shared" si="3"/>
        <v/>
      </c>
    </row>
    <row r="47" spans="1:7" ht="18" customHeight="1" x14ac:dyDescent="0.35">
      <c r="A47" s="31">
        <v>44</v>
      </c>
      <c r="B47" s="25"/>
      <c r="C47" s="32" t="str">
        <f t="shared" si="2"/>
        <v/>
      </c>
      <c r="D47" s="27"/>
      <c r="E47" s="28"/>
      <c r="F47" s="33"/>
      <c r="G47" s="34" t="str">
        <f t="shared" si="3"/>
        <v/>
      </c>
    </row>
    <row r="48" spans="1:7" ht="18" customHeight="1" x14ac:dyDescent="0.35">
      <c r="A48" s="24">
        <v>45</v>
      </c>
      <c r="B48" s="25"/>
      <c r="C48" s="26" t="str">
        <f t="shared" si="2"/>
        <v/>
      </c>
      <c r="D48" s="27"/>
      <c r="E48" s="28"/>
      <c r="F48" s="29"/>
      <c r="G48" s="30" t="str">
        <f t="shared" si="3"/>
        <v/>
      </c>
    </row>
    <row r="49" spans="1:7" ht="18" customHeight="1" x14ac:dyDescent="0.35">
      <c r="A49" s="31">
        <v>46</v>
      </c>
      <c r="B49" s="25"/>
      <c r="C49" s="32" t="str">
        <f t="shared" si="2"/>
        <v/>
      </c>
      <c r="D49" s="27"/>
      <c r="E49" s="28"/>
      <c r="F49" s="33"/>
      <c r="G49" s="34" t="str">
        <f t="shared" si="3"/>
        <v/>
      </c>
    </row>
    <row r="50" spans="1:7" ht="18" customHeight="1" x14ac:dyDescent="0.35">
      <c r="A50" s="24">
        <v>47</v>
      </c>
      <c r="B50" s="25"/>
      <c r="C50" s="26" t="str">
        <f t="shared" si="2"/>
        <v/>
      </c>
      <c r="D50" s="27"/>
      <c r="E50" s="28"/>
      <c r="F50" s="29"/>
      <c r="G50" s="30" t="str">
        <f t="shared" si="3"/>
        <v/>
      </c>
    </row>
    <row r="51" spans="1:7" ht="18" customHeight="1" x14ac:dyDescent="0.35">
      <c r="A51" s="31">
        <v>48</v>
      </c>
      <c r="B51" s="25"/>
      <c r="C51" s="32" t="str">
        <f t="shared" si="2"/>
        <v/>
      </c>
      <c r="D51" s="27"/>
      <c r="E51" s="28"/>
      <c r="F51" s="33"/>
      <c r="G51" s="34" t="str">
        <f t="shared" si="3"/>
        <v/>
      </c>
    </row>
    <row r="52" spans="1:7" ht="18" customHeight="1" x14ac:dyDescent="0.35">
      <c r="A52" s="24">
        <v>49</v>
      </c>
      <c r="B52" s="25"/>
      <c r="C52" s="26" t="str">
        <f t="shared" si="2"/>
        <v/>
      </c>
      <c r="D52" s="27"/>
      <c r="E52" s="28"/>
      <c r="F52" s="29"/>
      <c r="G52" s="30" t="str">
        <f t="shared" si="3"/>
        <v/>
      </c>
    </row>
    <row r="53" spans="1:7" ht="18" customHeight="1" x14ac:dyDescent="0.35">
      <c r="A53" s="31">
        <v>50</v>
      </c>
      <c r="B53" s="25"/>
      <c r="C53" s="32" t="str">
        <f t="shared" si="2"/>
        <v/>
      </c>
      <c r="D53" s="27"/>
      <c r="E53" s="28"/>
      <c r="F53" s="33"/>
      <c r="G53" s="34" t="str">
        <f t="shared" si="3"/>
        <v/>
      </c>
    </row>
    <row r="54" spans="1:7" ht="18" customHeight="1" x14ac:dyDescent="0.35">
      <c r="A54" s="24">
        <v>51</v>
      </c>
      <c r="B54" s="25"/>
      <c r="C54" s="26" t="str">
        <f t="shared" si="2"/>
        <v/>
      </c>
      <c r="D54" s="27"/>
      <c r="E54" s="28"/>
      <c r="F54" s="29"/>
      <c r="G54" s="30" t="str">
        <f t="shared" si="3"/>
        <v/>
      </c>
    </row>
    <row r="55" spans="1:7" ht="18" customHeight="1" x14ac:dyDescent="0.35">
      <c r="A55" s="31">
        <v>52</v>
      </c>
      <c r="B55" s="25"/>
      <c r="C55" s="32" t="str">
        <f t="shared" si="2"/>
        <v/>
      </c>
      <c r="D55" s="27"/>
      <c r="E55" s="28"/>
      <c r="F55" s="33"/>
      <c r="G55" s="34" t="str">
        <f t="shared" si="3"/>
        <v/>
      </c>
    </row>
    <row r="56" spans="1:7" ht="18" customHeight="1" x14ac:dyDescent="0.35">
      <c r="A56" s="24">
        <v>53</v>
      </c>
      <c r="B56" s="25"/>
      <c r="C56" s="26" t="str">
        <f t="shared" si="2"/>
        <v/>
      </c>
      <c r="D56" s="27"/>
      <c r="E56" s="28"/>
      <c r="F56" s="29"/>
      <c r="G56" s="30" t="str">
        <f t="shared" si="3"/>
        <v/>
      </c>
    </row>
    <row r="57" spans="1:7" ht="18" customHeight="1" x14ac:dyDescent="0.35">
      <c r="A57" s="31">
        <v>54</v>
      </c>
      <c r="B57" s="25"/>
      <c r="C57" s="32" t="str">
        <f t="shared" si="2"/>
        <v/>
      </c>
      <c r="D57" s="27"/>
      <c r="E57" s="28"/>
      <c r="F57" s="33"/>
      <c r="G57" s="34" t="str">
        <f t="shared" si="3"/>
        <v/>
      </c>
    </row>
    <row r="58" spans="1:7" ht="18" customHeight="1" x14ac:dyDescent="0.35">
      <c r="A58" s="24">
        <v>55</v>
      </c>
      <c r="B58" s="25"/>
      <c r="C58" s="26" t="str">
        <f t="shared" si="2"/>
        <v/>
      </c>
      <c r="D58" s="27"/>
      <c r="E58" s="28"/>
      <c r="F58" s="29"/>
      <c r="G58" s="30" t="str">
        <f t="shared" si="3"/>
        <v/>
      </c>
    </row>
    <row r="59" spans="1:7" ht="18" customHeight="1" x14ac:dyDescent="0.35">
      <c r="A59" s="31">
        <v>56</v>
      </c>
      <c r="B59" s="25"/>
      <c r="C59" s="32" t="str">
        <f t="shared" si="2"/>
        <v/>
      </c>
      <c r="D59" s="27"/>
      <c r="E59" s="28"/>
      <c r="F59" s="33"/>
      <c r="G59" s="34" t="str">
        <f t="shared" si="3"/>
        <v/>
      </c>
    </row>
    <row r="60" spans="1:7" ht="18" customHeight="1" x14ac:dyDescent="0.35">
      <c r="A60" s="24">
        <v>57</v>
      </c>
      <c r="B60" s="25"/>
      <c r="C60" s="26" t="str">
        <f t="shared" si="2"/>
        <v/>
      </c>
      <c r="D60" s="27"/>
      <c r="E60" s="28"/>
      <c r="F60" s="29"/>
      <c r="G60" s="30" t="str">
        <f t="shared" si="3"/>
        <v/>
      </c>
    </row>
    <row r="61" spans="1:7" ht="18" customHeight="1" x14ac:dyDescent="0.35">
      <c r="A61" s="31">
        <v>58</v>
      </c>
      <c r="B61" s="25"/>
      <c r="C61" s="32" t="str">
        <f t="shared" si="2"/>
        <v/>
      </c>
      <c r="D61" s="27"/>
      <c r="E61" s="28"/>
      <c r="F61" s="33"/>
      <c r="G61" s="34" t="str">
        <f t="shared" si="3"/>
        <v/>
      </c>
    </row>
    <row r="62" spans="1:7" ht="18" customHeight="1" x14ac:dyDescent="0.35">
      <c r="A62" s="24">
        <v>59</v>
      </c>
      <c r="B62" s="25"/>
      <c r="C62" s="26" t="str">
        <f t="shared" si="2"/>
        <v/>
      </c>
      <c r="D62" s="27"/>
      <c r="E62" s="28"/>
      <c r="F62" s="29"/>
      <c r="G62" s="30" t="str">
        <f t="shared" si="3"/>
        <v/>
      </c>
    </row>
    <row r="63" spans="1:7" ht="18" customHeight="1" x14ac:dyDescent="0.35">
      <c r="A63" s="31">
        <v>60</v>
      </c>
      <c r="B63" s="25"/>
      <c r="C63" s="32" t="str">
        <f t="shared" si="2"/>
        <v/>
      </c>
      <c r="D63" s="27"/>
      <c r="E63" s="28"/>
      <c r="F63" s="33"/>
      <c r="G63" s="34" t="str">
        <f t="shared" si="3"/>
        <v/>
      </c>
    </row>
    <row r="64" spans="1:7" ht="18" customHeight="1" x14ac:dyDescent="0.35">
      <c r="A64" s="24">
        <v>61</v>
      </c>
      <c r="B64" s="25"/>
      <c r="C64" s="26" t="str">
        <f t="shared" si="2"/>
        <v/>
      </c>
      <c r="D64" s="27"/>
      <c r="E64" s="28"/>
      <c r="F64" s="29"/>
      <c r="G64" s="30" t="str">
        <f t="shared" si="3"/>
        <v/>
      </c>
    </row>
    <row r="65" spans="1:7" ht="18" customHeight="1" x14ac:dyDescent="0.35">
      <c r="A65" s="31">
        <v>62</v>
      </c>
      <c r="B65" s="25"/>
      <c r="C65" s="32" t="str">
        <f t="shared" si="2"/>
        <v/>
      </c>
      <c r="D65" s="27"/>
      <c r="E65" s="28"/>
      <c r="F65" s="33"/>
      <c r="G65" s="34" t="str">
        <f t="shared" si="3"/>
        <v/>
      </c>
    </row>
    <row r="66" spans="1:7" ht="18" customHeight="1" x14ac:dyDescent="0.35">
      <c r="A66" s="24">
        <v>63</v>
      </c>
      <c r="B66" s="25"/>
      <c r="C66" s="26" t="str">
        <f t="shared" si="2"/>
        <v/>
      </c>
      <c r="D66" s="27"/>
      <c r="E66" s="28"/>
      <c r="F66" s="29"/>
      <c r="G66" s="30" t="str">
        <f t="shared" si="3"/>
        <v/>
      </c>
    </row>
    <row r="67" spans="1:7" ht="18" customHeight="1" x14ac:dyDescent="0.35">
      <c r="A67" s="31">
        <v>64</v>
      </c>
      <c r="B67" s="25"/>
      <c r="C67" s="32" t="str">
        <f t="shared" si="2"/>
        <v/>
      </c>
      <c r="D67" s="27"/>
      <c r="E67" s="28"/>
      <c r="F67" s="33"/>
      <c r="G67" s="34" t="str">
        <f t="shared" si="3"/>
        <v/>
      </c>
    </row>
    <row r="68" spans="1:7" ht="18" customHeight="1" x14ac:dyDescent="0.35">
      <c r="A68" s="24">
        <v>65</v>
      </c>
      <c r="B68" s="25"/>
      <c r="C68" s="26" t="str">
        <f t="shared" ref="C68:C99" si="4">IF(B68="","",MONTH(B68))</f>
        <v/>
      </c>
      <c r="D68" s="27"/>
      <c r="E68" s="28"/>
      <c r="F68" s="29"/>
      <c r="G68" s="30" t="str">
        <f t="shared" ref="G68:G99" si="5">IF(D68="","",IF(D68="Other Income","Verify deductibility","Taxable income — report on Schedule C"))</f>
        <v/>
      </c>
    </row>
    <row r="69" spans="1:7" ht="18" customHeight="1" x14ac:dyDescent="0.35">
      <c r="A69" s="31">
        <v>66</v>
      </c>
      <c r="B69" s="25"/>
      <c r="C69" s="32" t="str">
        <f t="shared" si="4"/>
        <v/>
      </c>
      <c r="D69" s="27"/>
      <c r="E69" s="28"/>
      <c r="F69" s="33"/>
      <c r="G69" s="34" t="str">
        <f t="shared" si="5"/>
        <v/>
      </c>
    </row>
    <row r="70" spans="1:7" ht="18" customHeight="1" x14ac:dyDescent="0.35">
      <c r="A70" s="24">
        <v>67</v>
      </c>
      <c r="B70" s="25"/>
      <c r="C70" s="26" t="str">
        <f t="shared" si="4"/>
        <v/>
      </c>
      <c r="D70" s="27"/>
      <c r="E70" s="28"/>
      <c r="F70" s="29"/>
      <c r="G70" s="30" t="str">
        <f t="shared" si="5"/>
        <v/>
      </c>
    </row>
    <row r="71" spans="1:7" ht="18" customHeight="1" x14ac:dyDescent="0.35">
      <c r="A71" s="31">
        <v>68</v>
      </c>
      <c r="B71" s="25"/>
      <c r="C71" s="32" t="str">
        <f t="shared" si="4"/>
        <v/>
      </c>
      <c r="D71" s="27"/>
      <c r="E71" s="28"/>
      <c r="F71" s="33"/>
      <c r="G71" s="34" t="str">
        <f t="shared" si="5"/>
        <v/>
      </c>
    </row>
    <row r="72" spans="1:7" ht="18" customHeight="1" x14ac:dyDescent="0.35">
      <c r="A72" s="24">
        <v>69</v>
      </c>
      <c r="B72" s="25"/>
      <c r="C72" s="26" t="str">
        <f t="shared" si="4"/>
        <v/>
      </c>
      <c r="D72" s="27"/>
      <c r="E72" s="28"/>
      <c r="F72" s="29"/>
      <c r="G72" s="30" t="str">
        <f t="shared" si="5"/>
        <v/>
      </c>
    </row>
    <row r="73" spans="1:7" ht="18" customHeight="1" x14ac:dyDescent="0.35">
      <c r="A73" s="31">
        <v>70</v>
      </c>
      <c r="B73" s="25"/>
      <c r="C73" s="32" t="str">
        <f t="shared" si="4"/>
        <v/>
      </c>
      <c r="D73" s="27"/>
      <c r="E73" s="28"/>
      <c r="F73" s="33"/>
      <c r="G73" s="34" t="str">
        <f t="shared" si="5"/>
        <v/>
      </c>
    </row>
    <row r="74" spans="1:7" ht="18" customHeight="1" x14ac:dyDescent="0.35">
      <c r="A74" s="24">
        <v>71</v>
      </c>
      <c r="B74" s="25"/>
      <c r="C74" s="26" t="str">
        <f t="shared" si="4"/>
        <v/>
      </c>
      <c r="D74" s="27"/>
      <c r="E74" s="28"/>
      <c r="F74" s="29"/>
      <c r="G74" s="30" t="str">
        <f t="shared" si="5"/>
        <v/>
      </c>
    </row>
    <row r="75" spans="1:7" ht="18" customHeight="1" x14ac:dyDescent="0.35">
      <c r="A75" s="31">
        <v>72</v>
      </c>
      <c r="B75" s="25"/>
      <c r="C75" s="32" t="str">
        <f t="shared" si="4"/>
        <v/>
      </c>
      <c r="D75" s="27"/>
      <c r="E75" s="28"/>
      <c r="F75" s="33"/>
      <c r="G75" s="34" t="str">
        <f t="shared" si="5"/>
        <v/>
      </c>
    </row>
    <row r="76" spans="1:7" ht="18" customHeight="1" x14ac:dyDescent="0.35">
      <c r="A76" s="24">
        <v>73</v>
      </c>
      <c r="B76" s="25"/>
      <c r="C76" s="26" t="str">
        <f t="shared" si="4"/>
        <v/>
      </c>
      <c r="D76" s="27"/>
      <c r="E76" s="28"/>
      <c r="F76" s="29"/>
      <c r="G76" s="30" t="str">
        <f t="shared" si="5"/>
        <v/>
      </c>
    </row>
    <row r="77" spans="1:7" ht="18" customHeight="1" x14ac:dyDescent="0.35">
      <c r="A77" s="31">
        <v>74</v>
      </c>
      <c r="B77" s="25"/>
      <c r="C77" s="32" t="str">
        <f t="shared" si="4"/>
        <v/>
      </c>
      <c r="D77" s="27"/>
      <c r="E77" s="28"/>
      <c r="F77" s="33"/>
      <c r="G77" s="34" t="str">
        <f t="shared" si="5"/>
        <v/>
      </c>
    </row>
    <row r="78" spans="1:7" ht="18" customHeight="1" x14ac:dyDescent="0.35">
      <c r="A78" s="24">
        <v>75</v>
      </c>
      <c r="B78" s="25"/>
      <c r="C78" s="26" t="str">
        <f t="shared" si="4"/>
        <v/>
      </c>
      <c r="D78" s="27"/>
      <c r="E78" s="28"/>
      <c r="F78" s="29"/>
      <c r="G78" s="30" t="str">
        <f t="shared" si="5"/>
        <v/>
      </c>
    </row>
    <row r="79" spans="1:7" ht="18" customHeight="1" x14ac:dyDescent="0.35">
      <c r="A79" s="31">
        <v>76</v>
      </c>
      <c r="B79" s="25"/>
      <c r="C79" s="32" t="str">
        <f t="shared" si="4"/>
        <v/>
      </c>
      <c r="D79" s="27"/>
      <c r="E79" s="28"/>
      <c r="F79" s="33"/>
      <c r="G79" s="34" t="str">
        <f t="shared" si="5"/>
        <v/>
      </c>
    </row>
    <row r="80" spans="1:7" ht="18" customHeight="1" x14ac:dyDescent="0.35">
      <c r="A80" s="24">
        <v>77</v>
      </c>
      <c r="B80" s="25"/>
      <c r="C80" s="26" t="str">
        <f t="shared" si="4"/>
        <v/>
      </c>
      <c r="D80" s="27"/>
      <c r="E80" s="28"/>
      <c r="F80" s="29"/>
      <c r="G80" s="30" t="str">
        <f t="shared" si="5"/>
        <v/>
      </c>
    </row>
    <row r="81" spans="1:7" ht="18" customHeight="1" x14ac:dyDescent="0.35">
      <c r="A81" s="31">
        <v>78</v>
      </c>
      <c r="B81" s="25"/>
      <c r="C81" s="32" t="str">
        <f t="shared" si="4"/>
        <v/>
      </c>
      <c r="D81" s="27"/>
      <c r="E81" s="28"/>
      <c r="F81" s="33"/>
      <c r="G81" s="34" t="str">
        <f t="shared" si="5"/>
        <v/>
      </c>
    </row>
    <row r="82" spans="1:7" ht="18" customHeight="1" x14ac:dyDescent="0.35">
      <c r="A82" s="24">
        <v>79</v>
      </c>
      <c r="B82" s="25"/>
      <c r="C82" s="26" t="str">
        <f t="shared" si="4"/>
        <v/>
      </c>
      <c r="D82" s="27"/>
      <c r="E82" s="28"/>
      <c r="F82" s="29"/>
      <c r="G82" s="30" t="str">
        <f t="shared" si="5"/>
        <v/>
      </c>
    </row>
    <row r="83" spans="1:7" ht="18" customHeight="1" x14ac:dyDescent="0.35">
      <c r="A83" s="31">
        <v>80</v>
      </c>
      <c r="B83" s="25"/>
      <c r="C83" s="32" t="str">
        <f t="shared" si="4"/>
        <v/>
      </c>
      <c r="D83" s="27"/>
      <c r="E83" s="28"/>
      <c r="F83" s="33"/>
      <c r="G83" s="34" t="str">
        <f t="shared" si="5"/>
        <v/>
      </c>
    </row>
    <row r="84" spans="1:7" ht="18" customHeight="1" x14ac:dyDescent="0.35">
      <c r="A84" s="24">
        <v>81</v>
      </c>
      <c r="B84" s="25"/>
      <c r="C84" s="26" t="str">
        <f t="shared" si="4"/>
        <v/>
      </c>
      <c r="D84" s="27"/>
      <c r="E84" s="28"/>
      <c r="F84" s="29"/>
      <c r="G84" s="30" t="str">
        <f t="shared" si="5"/>
        <v/>
      </c>
    </row>
    <row r="85" spans="1:7" ht="18" customHeight="1" x14ac:dyDescent="0.35">
      <c r="A85" s="31">
        <v>82</v>
      </c>
      <c r="B85" s="25"/>
      <c r="C85" s="32" t="str">
        <f t="shared" si="4"/>
        <v/>
      </c>
      <c r="D85" s="27"/>
      <c r="E85" s="28"/>
      <c r="F85" s="33"/>
      <c r="G85" s="34" t="str">
        <f t="shared" si="5"/>
        <v/>
      </c>
    </row>
    <row r="86" spans="1:7" ht="18" customHeight="1" x14ac:dyDescent="0.35">
      <c r="A86" s="24">
        <v>83</v>
      </c>
      <c r="B86" s="25"/>
      <c r="C86" s="26" t="str">
        <f t="shared" si="4"/>
        <v/>
      </c>
      <c r="D86" s="27"/>
      <c r="E86" s="28"/>
      <c r="F86" s="29"/>
      <c r="G86" s="30" t="str">
        <f t="shared" si="5"/>
        <v/>
      </c>
    </row>
    <row r="87" spans="1:7" ht="18" customHeight="1" x14ac:dyDescent="0.35">
      <c r="A87" s="31">
        <v>84</v>
      </c>
      <c r="B87" s="25"/>
      <c r="C87" s="32" t="str">
        <f t="shared" si="4"/>
        <v/>
      </c>
      <c r="D87" s="27"/>
      <c r="E87" s="28"/>
      <c r="F87" s="33"/>
      <c r="G87" s="34" t="str">
        <f t="shared" si="5"/>
        <v/>
      </c>
    </row>
    <row r="88" spans="1:7" ht="18" customHeight="1" x14ac:dyDescent="0.35">
      <c r="A88" s="24">
        <v>85</v>
      </c>
      <c r="B88" s="25"/>
      <c r="C88" s="26" t="str">
        <f t="shared" si="4"/>
        <v/>
      </c>
      <c r="D88" s="27"/>
      <c r="E88" s="28"/>
      <c r="F88" s="29"/>
      <c r="G88" s="30" t="str">
        <f t="shared" si="5"/>
        <v/>
      </c>
    </row>
    <row r="89" spans="1:7" ht="18" customHeight="1" x14ac:dyDescent="0.35">
      <c r="A89" s="31">
        <v>86</v>
      </c>
      <c r="B89" s="25"/>
      <c r="C89" s="32" t="str">
        <f t="shared" si="4"/>
        <v/>
      </c>
      <c r="D89" s="27"/>
      <c r="E89" s="28"/>
      <c r="F89" s="33"/>
      <c r="G89" s="34" t="str">
        <f t="shared" si="5"/>
        <v/>
      </c>
    </row>
    <row r="90" spans="1:7" ht="18" customHeight="1" x14ac:dyDescent="0.35">
      <c r="A90" s="24">
        <v>87</v>
      </c>
      <c r="B90" s="25"/>
      <c r="C90" s="26" t="str">
        <f t="shared" si="4"/>
        <v/>
      </c>
      <c r="D90" s="27"/>
      <c r="E90" s="28"/>
      <c r="F90" s="29"/>
      <c r="G90" s="30" t="str">
        <f t="shared" si="5"/>
        <v/>
      </c>
    </row>
    <row r="91" spans="1:7" ht="18" customHeight="1" x14ac:dyDescent="0.35">
      <c r="A91" s="31">
        <v>88</v>
      </c>
      <c r="B91" s="25"/>
      <c r="C91" s="32" t="str">
        <f t="shared" si="4"/>
        <v/>
      </c>
      <c r="D91" s="27"/>
      <c r="E91" s="28"/>
      <c r="F91" s="33"/>
      <c r="G91" s="34" t="str">
        <f t="shared" si="5"/>
        <v/>
      </c>
    </row>
    <row r="92" spans="1:7" ht="18" customHeight="1" x14ac:dyDescent="0.35">
      <c r="A92" s="24">
        <v>89</v>
      </c>
      <c r="B92" s="25"/>
      <c r="C92" s="26" t="str">
        <f t="shared" si="4"/>
        <v/>
      </c>
      <c r="D92" s="27"/>
      <c r="E92" s="28"/>
      <c r="F92" s="29"/>
      <c r="G92" s="30" t="str">
        <f t="shared" si="5"/>
        <v/>
      </c>
    </row>
    <row r="93" spans="1:7" ht="18" customHeight="1" x14ac:dyDescent="0.35">
      <c r="A93" s="31">
        <v>90</v>
      </c>
      <c r="B93" s="25"/>
      <c r="C93" s="32" t="str">
        <f t="shared" si="4"/>
        <v/>
      </c>
      <c r="D93" s="27"/>
      <c r="E93" s="28"/>
      <c r="F93" s="33"/>
      <c r="G93" s="34" t="str">
        <f t="shared" si="5"/>
        <v/>
      </c>
    </row>
    <row r="94" spans="1:7" ht="18" customHeight="1" x14ac:dyDescent="0.35">
      <c r="A94" s="24">
        <v>91</v>
      </c>
      <c r="B94" s="25"/>
      <c r="C94" s="26" t="str">
        <f t="shared" si="4"/>
        <v/>
      </c>
      <c r="D94" s="27"/>
      <c r="E94" s="28"/>
      <c r="F94" s="29"/>
      <c r="G94" s="30" t="str">
        <f t="shared" si="5"/>
        <v/>
      </c>
    </row>
    <row r="95" spans="1:7" ht="18" customHeight="1" x14ac:dyDescent="0.35">
      <c r="A95" s="31">
        <v>92</v>
      </c>
      <c r="B95" s="25"/>
      <c r="C95" s="32" t="str">
        <f t="shared" si="4"/>
        <v/>
      </c>
      <c r="D95" s="27"/>
      <c r="E95" s="28"/>
      <c r="F95" s="33"/>
      <c r="G95" s="34" t="str">
        <f t="shared" si="5"/>
        <v/>
      </c>
    </row>
    <row r="96" spans="1:7" ht="18" customHeight="1" x14ac:dyDescent="0.35">
      <c r="A96" s="24">
        <v>93</v>
      </c>
      <c r="B96" s="25"/>
      <c r="C96" s="26" t="str">
        <f t="shared" si="4"/>
        <v/>
      </c>
      <c r="D96" s="27"/>
      <c r="E96" s="28"/>
      <c r="F96" s="29"/>
      <c r="G96" s="30" t="str">
        <f t="shared" si="5"/>
        <v/>
      </c>
    </row>
    <row r="97" spans="1:7" ht="18" customHeight="1" x14ac:dyDescent="0.35">
      <c r="A97" s="31">
        <v>94</v>
      </c>
      <c r="B97" s="25"/>
      <c r="C97" s="32" t="str">
        <f t="shared" si="4"/>
        <v/>
      </c>
      <c r="D97" s="27"/>
      <c r="E97" s="28"/>
      <c r="F97" s="33"/>
      <c r="G97" s="34" t="str">
        <f t="shared" si="5"/>
        <v/>
      </c>
    </row>
    <row r="98" spans="1:7" ht="18" customHeight="1" x14ac:dyDescent="0.35">
      <c r="A98" s="24">
        <v>95</v>
      </c>
      <c r="B98" s="25"/>
      <c r="C98" s="26" t="str">
        <f t="shared" si="4"/>
        <v/>
      </c>
      <c r="D98" s="27"/>
      <c r="E98" s="28"/>
      <c r="F98" s="29"/>
      <c r="G98" s="30" t="str">
        <f t="shared" si="5"/>
        <v/>
      </c>
    </row>
    <row r="99" spans="1:7" ht="18" customHeight="1" x14ac:dyDescent="0.35">
      <c r="A99" s="31">
        <v>96</v>
      </c>
      <c r="B99" s="25"/>
      <c r="C99" s="32" t="str">
        <f t="shared" si="4"/>
        <v/>
      </c>
      <c r="D99" s="27"/>
      <c r="E99" s="28"/>
      <c r="F99" s="33"/>
      <c r="G99" s="34" t="str">
        <f t="shared" si="5"/>
        <v/>
      </c>
    </row>
    <row r="100" spans="1:7" ht="18" customHeight="1" x14ac:dyDescent="0.35">
      <c r="A100" s="24">
        <v>97</v>
      </c>
      <c r="B100" s="25"/>
      <c r="C100" s="26" t="str">
        <f t="shared" ref="C100:C131" si="6">IF(B100="","",MONTH(B100))</f>
        <v/>
      </c>
      <c r="D100" s="27"/>
      <c r="E100" s="28"/>
      <c r="F100" s="29"/>
      <c r="G100" s="30" t="str">
        <f t="shared" ref="G100:G131" si="7">IF(D100="","",IF(D100="Other Income","Verify deductibility","Taxable income — report on Schedule C"))</f>
        <v/>
      </c>
    </row>
    <row r="101" spans="1:7" ht="18" customHeight="1" x14ac:dyDescent="0.35">
      <c r="A101" s="31">
        <v>98</v>
      </c>
      <c r="B101" s="25"/>
      <c r="C101" s="32" t="str">
        <f t="shared" si="6"/>
        <v/>
      </c>
      <c r="D101" s="27"/>
      <c r="E101" s="28"/>
      <c r="F101" s="33"/>
      <c r="G101" s="34" t="str">
        <f t="shared" si="7"/>
        <v/>
      </c>
    </row>
    <row r="102" spans="1:7" ht="18" customHeight="1" x14ac:dyDescent="0.35">
      <c r="A102" s="24">
        <v>99</v>
      </c>
      <c r="B102" s="25"/>
      <c r="C102" s="26" t="str">
        <f t="shared" si="6"/>
        <v/>
      </c>
      <c r="D102" s="27"/>
      <c r="E102" s="28"/>
      <c r="F102" s="29"/>
      <c r="G102" s="30" t="str">
        <f t="shared" si="7"/>
        <v/>
      </c>
    </row>
    <row r="103" spans="1:7" ht="18" customHeight="1" x14ac:dyDescent="0.35">
      <c r="A103" s="31">
        <v>100</v>
      </c>
      <c r="B103" s="25"/>
      <c r="C103" s="32" t="str">
        <f t="shared" si="6"/>
        <v/>
      </c>
      <c r="D103" s="27"/>
      <c r="E103" s="28"/>
      <c r="F103" s="33"/>
      <c r="G103" s="34" t="str">
        <f t="shared" si="7"/>
        <v/>
      </c>
    </row>
    <row r="104" spans="1:7" ht="18" customHeight="1" x14ac:dyDescent="0.35">
      <c r="A104" s="24">
        <v>101</v>
      </c>
      <c r="B104" s="25"/>
      <c r="C104" s="26" t="str">
        <f t="shared" si="6"/>
        <v/>
      </c>
      <c r="D104" s="27"/>
      <c r="E104" s="28"/>
      <c r="F104" s="29"/>
      <c r="G104" s="30" t="str">
        <f t="shared" si="7"/>
        <v/>
      </c>
    </row>
    <row r="105" spans="1:7" ht="18" customHeight="1" x14ac:dyDescent="0.35">
      <c r="A105" s="31">
        <v>102</v>
      </c>
      <c r="B105" s="25"/>
      <c r="C105" s="32" t="str">
        <f t="shared" si="6"/>
        <v/>
      </c>
      <c r="D105" s="27"/>
      <c r="E105" s="28"/>
      <c r="F105" s="33"/>
      <c r="G105" s="34" t="str">
        <f t="shared" si="7"/>
        <v/>
      </c>
    </row>
    <row r="106" spans="1:7" ht="18" customHeight="1" x14ac:dyDescent="0.35">
      <c r="A106" s="24">
        <v>103</v>
      </c>
      <c r="B106" s="25"/>
      <c r="C106" s="26" t="str">
        <f t="shared" si="6"/>
        <v/>
      </c>
      <c r="D106" s="27"/>
      <c r="E106" s="28"/>
      <c r="F106" s="29"/>
      <c r="G106" s="30" t="str">
        <f t="shared" si="7"/>
        <v/>
      </c>
    </row>
    <row r="107" spans="1:7" ht="18" customHeight="1" x14ac:dyDescent="0.35">
      <c r="A107" s="31">
        <v>104</v>
      </c>
      <c r="B107" s="25"/>
      <c r="C107" s="32" t="str">
        <f t="shared" si="6"/>
        <v/>
      </c>
      <c r="D107" s="27"/>
      <c r="E107" s="28"/>
      <c r="F107" s="33"/>
      <c r="G107" s="34" t="str">
        <f t="shared" si="7"/>
        <v/>
      </c>
    </row>
    <row r="108" spans="1:7" ht="18" customHeight="1" x14ac:dyDescent="0.35">
      <c r="A108" s="24">
        <v>105</v>
      </c>
      <c r="B108" s="25"/>
      <c r="C108" s="26" t="str">
        <f t="shared" si="6"/>
        <v/>
      </c>
      <c r="D108" s="27"/>
      <c r="E108" s="28"/>
      <c r="F108" s="29"/>
      <c r="G108" s="30" t="str">
        <f t="shared" si="7"/>
        <v/>
      </c>
    </row>
    <row r="109" spans="1:7" ht="18" customHeight="1" x14ac:dyDescent="0.35">
      <c r="A109" s="31">
        <v>106</v>
      </c>
      <c r="B109" s="25"/>
      <c r="C109" s="32" t="str">
        <f t="shared" si="6"/>
        <v/>
      </c>
      <c r="D109" s="27"/>
      <c r="E109" s="28"/>
      <c r="F109" s="33"/>
      <c r="G109" s="34" t="str">
        <f t="shared" si="7"/>
        <v/>
      </c>
    </row>
    <row r="110" spans="1:7" ht="18" customHeight="1" x14ac:dyDescent="0.35">
      <c r="A110" s="24">
        <v>107</v>
      </c>
      <c r="B110" s="25"/>
      <c r="C110" s="26" t="str">
        <f t="shared" si="6"/>
        <v/>
      </c>
      <c r="D110" s="27"/>
      <c r="E110" s="28"/>
      <c r="F110" s="29"/>
      <c r="G110" s="30" t="str">
        <f t="shared" si="7"/>
        <v/>
      </c>
    </row>
    <row r="111" spans="1:7" ht="18" customHeight="1" x14ac:dyDescent="0.35">
      <c r="A111" s="31">
        <v>108</v>
      </c>
      <c r="B111" s="25"/>
      <c r="C111" s="32" t="str">
        <f t="shared" si="6"/>
        <v/>
      </c>
      <c r="D111" s="27"/>
      <c r="E111" s="28"/>
      <c r="F111" s="33"/>
      <c r="G111" s="34" t="str">
        <f t="shared" si="7"/>
        <v/>
      </c>
    </row>
    <row r="112" spans="1:7" ht="18" customHeight="1" x14ac:dyDescent="0.35">
      <c r="A112" s="24">
        <v>109</v>
      </c>
      <c r="B112" s="25"/>
      <c r="C112" s="26" t="str">
        <f t="shared" si="6"/>
        <v/>
      </c>
      <c r="D112" s="27"/>
      <c r="E112" s="28"/>
      <c r="F112" s="29"/>
      <c r="G112" s="30" t="str">
        <f t="shared" si="7"/>
        <v/>
      </c>
    </row>
    <row r="113" spans="1:7" ht="18" customHeight="1" x14ac:dyDescent="0.35">
      <c r="A113" s="31">
        <v>110</v>
      </c>
      <c r="B113" s="25"/>
      <c r="C113" s="32" t="str">
        <f t="shared" si="6"/>
        <v/>
      </c>
      <c r="D113" s="27"/>
      <c r="E113" s="28"/>
      <c r="F113" s="33"/>
      <c r="G113" s="34" t="str">
        <f t="shared" si="7"/>
        <v/>
      </c>
    </row>
    <row r="114" spans="1:7" ht="18" customHeight="1" x14ac:dyDescent="0.35">
      <c r="A114" s="24">
        <v>111</v>
      </c>
      <c r="B114" s="25"/>
      <c r="C114" s="26" t="str">
        <f t="shared" si="6"/>
        <v/>
      </c>
      <c r="D114" s="27"/>
      <c r="E114" s="28"/>
      <c r="F114" s="29"/>
      <c r="G114" s="30" t="str">
        <f t="shared" si="7"/>
        <v/>
      </c>
    </row>
    <row r="115" spans="1:7" ht="18" customHeight="1" x14ac:dyDescent="0.35">
      <c r="A115" s="31">
        <v>112</v>
      </c>
      <c r="B115" s="25"/>
      <c r="C115" s="32" t="str">
        <f t="shared" si="6"/>
        <v/>
      </c>
      <c r="D115" s="27"/>
      <c r="E115" s="28"/>
      <c r="F115" s="33"/>
      <c r="G115" s="34" t="str">
        <f t="shared" si="7"/>
        <v/>
      </c>
    </row>
    <row r="116" spans="1:7" ht="18" customHeight="1" x14ac:dyDescent="0.35">
      <c r="A116" s="24">
        <v>113</v>
      </c>
      <c r="B116" s="25"/>
      <c r="C116" s="26" t="str">
        <f t="shared" si="6"/>
        <v/>
      </c>
      <c r="D116" s="27"/>
      <c r="E116" s="28"/>
      <c r="F116" s="29"/>
      <c r="G116" s="30" t="str">
        <f t="shared" si="7"/>
        <v/>
      </c>
    </row>
    <row r="117" spans="1:7" ht="18" customHeight="1" x14ac:dyDescent="0.35">
      <c r="A117" s="31">
        <v>114</v>
      </c>
      <c r="B117" s="25"/>
      <c r="C117" s="32" t="str">
        <f t="shared" si="6"/>
        <v/>
      </c>
      <c r="D117" s="27"/>
      <c r="E117" s="28"/>
      <c r="F117" s="33"/>
      <c r="G117" s="34" t="str">
        <f t="shared" si="7"/>
        <v/>
      </c>
    </row>
    <row r="118" spans="1:7" ht="18" customHeight="1" x14ac:dyDescent="0.35">
      <c r="A118" s="24">
        <v>115</v>
      </c>
      <c r="B118" s="25"/>
      <c r="C118" s="26" t="str">
        <f t="shared" si="6"/>
        <v/>
      </c>
      <c r="D118" s="27"/>
      <c r="E118" s="28"/>
      <c r="F118" s="29"/>
      <c r="G118" s="30" t="str">
        <f t="shared" si="7"/>
        <v/>
      </c>
    </row>
    <row r="119" spans="1:7" ht="18" customHeight="1" x14ac:dyDescent="0.35">
      <c r="A119" s="31">
        <v>116</v>
      </c>
      <c r="B119" s="25"/>
      <c r="C119" s="32" t="str">
        <f t="shared" si="6"/>
        <v/>
      </c>
      <c r="D119" s="27"/>
      <c r="E119" s="28"/>
      <c r="F119" s="33"/>
      <c r="G119" s="34" t="str">
        <f t="shared" si="7"/>
        <v/>
      </c>
    </row>
    <row r="120" spans="1:7" ht="18" customHeight="1" x14ac:dyDescent="0.35">
      <c r="A120" s="24">
        <v>117</v>
      </c>
      <c r="B120" s="25"/>
      <c r="C120" s="26" t="str">
        <f t="shared" si="6"/>
        <v/>
      </c>
      <c r="D120" s="27"/>
      <c r="E120" s="28"/>
      <c r="F120" s="29"/>
      <c r="G120" s="30" t="str">
        <f t="shared" si="7"/>
        <v/>
      </c>
    </row>
    <row r="121" spans="1:7" ht="18" customHeight="1" x14ac:dyDescent="0.35">
      <c r="A121" s="31">
        <v>118</v>
      </c>
      <c r="B121" s="25"/>
      <c r="C121" s="32" t="str">
        <f t="shared" si="6"/>
        <v/>
      </c>
      <c r="D121" s="27"/>
      <c r="E121" s="28"/>
      <c r="F121" s="33"/>
      <c r="G121" s="34" t="str">
        <f t="shared" si="7"/>
        <v/>
      </c>
    </row>
    <row r="122" spans="1:7" ht="18" customHeight="1" x14ac:dyDescent="0.35">
      <c r="A122" s="24">
        <v>119</v>
      </c>
      <c r="B122" s="25"/>
      <c r="C122" s="26" t="str">
        <f t="shared" si="6"/>
        <v/>
      </c>
      <c r="D122" s="27"/>
      <c r="E122" s="28"/>
      <c r="F122" s="29"/>
      <c r="G122" s="30" t="str">
        <f t="shared" si="7"/>
        <v/>
      </c>
    </row>
    <row r="123" spans="1:7" ht="18" customHeight="1" x14ac:dyDescent="0.35">
      <c r="A123" s="31">
        <v>120</v>
      </c>
      <c r="B123" s="25"/>
      <c r="C123" s="32" t="str">
        <f t="shared" si="6"/>
        <v/>
      </c>
      <c r="D123" s="27"/>
      <c r="E123" s="28"/>
      <c r="F123" s="33"/>
      <c r="G123" s="34" t="str">
        <f t="shared" si="7"/>
        <v/>
      </c>
    </row>
    <row r="124" spans="1:7" ht="18" customHeight="1" x14ac:dyDescent="0.35">
      <c r="A124" s="24">
        <v>121</v>
      </c>
      <c r="B124" s="25"/>
      <c r="C124" s="26" t="str">
        <f t="shared" si="6"/>
        <v/>
      </c>
      <c r="D124" s="27"/>
      <c r="E124" s="28"/>
      <c r="F124" s="29"/>
      <c r="G124" s="30" t="str">
        <f t="shared" si="7"/>
        <v/>
      </c>
    </row>
    <row r="125" spans="1:7" ht="18" customHeight="1" x14ac:dyDescent="0.35">
      <c r="A125" s="31">
        <v>122</v>
      </c>
      <c r="B125" s="25"/>
      <c r="C125" s="32" t="str">
        <f t="shared" si="6"/>
        <v/>
      </c>
      <c r="D125" s="27"/>
      <c r="E125" s="28"/>
      <c r="F125" s="33"/>
      <c r="G125" s="34" t="str">
        <f t="shared" si="7"/>
        <v/>
      </c>
    </row>
    <row r="126" spans="1:7" ht="18" customHeight="1" x14ac:dyDescent="0.35">
      <c r="A126" s="24">
        <v>123</v>
      </c>
      <c r="B126" s="25"/>
      <c r="C126" s="26" t="str">
        <f t="shared" si="6"/>
        <v/>
      </c>
      <c r="D126" s="27"/>
      <c r="E126" s="28"/>
      <c r="F126" s="29"/>
      <c r="G126" s="30" t="str">
        <f t="shared" si="7"/>
        <v/>
      </c>
    </row>
    <row r="127" spans="1:7" ht="18" customHeight="1" x14ac:dyDescent="0.35">
      <c r="A127" s="31">
        <v>124</v>
      </c>
      <c r="B127" s="25"/>
      <c r="C127" s="32" t="str">
        <f t="shared" si="6"/>
        <v/>
      </c>
      <c r="D127" s="27"/>
      <c r="E127" s="28"/>
      <c r="F127" s="33"/>
      <c r="G127" s="34" t="str">
        <f t="shared" si="7"/>
        <v/>
      </c>
    </row>
    <row r="128" spans="1:7" ht="18" customHeight="1" x14ac:dyDescent="0.35">
      <c r="A128" s="24">
        <v>125</v>
      </c>
      <c r="B128" s="25"/>
      <c r="C128" s="26" t="str">
        <f t="shared" si="6"/>
        <v/>
      </c>
      <c r="D128" s="27"/>
      <c r="E128" s="28"/>
      <c r="F128" s="29"/>
      <c r="G128" s="30" t="str">
        <f t="shared" si="7"/>
        <v/>
      </c>
    </row>
    <row r="129" spans="1:7" ht="18" customHeight="1" x14ac:dyDescent="0.35">
      <c r="A129" s="31">
        <v>126</v>
      </c>
      <c r="B129" s="25"/>
      <c r="C129" s="32" t="str">
        <f t="shared" si="6"/>
        <v/>
      </c>
      <c r="D129" s="27"/>
      <c r="E129" s="28"/>
      <c r="F129" s="33"/>
      <c r="G129" s="34" t="str">
        <f t="shared" si="7"/>
        <v/>
      </c>
    </row>
    <row r="130" spans="1:7" ht="18" customHeight="1" x14ac:dyDescent="0.35">
      <c r="A130" s="24">
        <v>127</v>
      </c>
      <c r="B130" s="25"/>
      <c r="C130" s="26" t="str">
        <f t="shared" si="6"/>
        <v/>
      </c>
      <c r="D130" s="27"/>
      <c r="E130" s="28"/>
      <c r="F130" s="29"/>
      <c r="G130" s="30" t="str">
        <f t="shared" si="7"/>
        <v/>
      </c>
    </row>
    <row r="131" spans="1:7" ht="18" customHeight="1" x14ac:dyDescent="0.35">
      <c r="A131" s="31">
        <v>128</v>
      </c>
      <c r="B131" s="25"/>
      <c r="C131" s="32" t="str">
        <f t="shared" si="6"/>
        <v/>
      </c>
      <c r="D131" s="27"/>
      <c r="E131" s="28"/>
      <c r="F131" s="33"/>
      <c r="G131" s="34" t="str">
        <f t="shared" si="7"/>
        <v/>
      </c>
    </row>
    <row r="132" spans="1:7" ht="18" customHeight="1" x14ac:dyDescent="0.35">
      <c r="A132" s="24">
        <v>129</v>
      </c>
      <c r="B132" s="25"/>
      <c r="C132" s="26" t="str">
        <f t="shared" ref="C132:C163" si="8">IF(B132="","",MONTH(B132))</f>
        <v/>
      </c>
      <c r="D132" s="27"/>
      <c r="E132" s="28"/>
      <c r="F132" s="29"/>
      <c r="G132" s="30" t="str">
        <f t="shared" ref="G132:G163" si="9">IF(D132="","",IF(D132="Other Income","Verify deductibility","Taxable income — report on Schedule C"))</f>
        <v/>
      </c>
    </row>
    <row r="133" spans="1:7" ht="18" customHeight="1" x14ac:dyDescent="0.35">
      <c r="A133" s="31">
        <v>130</v>
      </c>
      <c r="B133" s="25"/>
      <c r="C133" s="32" t="str">
        <f t="shared" si="8"/>
        <v/>
      </c>
      <c r="D133" s="27"/>
      <c r="E133" s="28"/>
      <c r="F133" s="33"/>
      <c r="G133" s="34" t="str">
        <f t="shared" si="9"/>
        <v/>
      </c>
    </row>
    <row r="134" spans="1:7" ht="18" customHeight="1" x14ac:dyDescent="0.35">
      <c r="A134" s="24">
        <v>131</v>
      </c>
      <c r="B134" s="25"/>
      <c r="C134" s="26" t="str">
        <f t="shared" si="8"/>
        <v/>
      </c>
      <c r="D134" s="27"/>
      <c r="E134" s="28"/>
      <c r="F134" s="29"/>
      <c r="G134" s="30" t="str">
        <f t="shared" si="9"/>
        <v/>
      </c>
    </row>
    <row r="135" spans="1:7" ht="18" customHeight="1" x14ac:dyDescent="0.35">
      <c r="A135" s="31">
        <v>132</v>
      </c>
      <c r="B135" s="25"/>
      <c r="C135" s="32" t="str">
        <f t="shared" si="8"/>
        <v/>
      </c>
      <c r="D135" s="27"/>
      <c r="E135" s="28"/>
      <c r="F135" s="33"/>
      <c r="G135" s="34" t="str">
        <f t="shared" si="9"/>
        <v/>
      </c>
    </row>
    <row r="136" spans="1:7" ht="18" customHeight="1" x14ac:dyDescent="0.35">
      <c r="A136" s="24">
        <v>133</v>
      </c>
      <c r="B136" s="25"/>
      <c r="C136" s="26" t="str">
        <f t="shared" si="8"/>
        <v/>
      </c>
      <c r="D136" s="27"/>
      <c r="E136" s="28"/>
      <c r="F136" s="29"/>
      <c r="G136" s="30" t="str">
        <f t="shared" si="9"/>
        <v/>
      </c>
    </row>
    <row r="137" spans="1:7" ht="18" customHeight="1" x14ac:dyDescent="0.35">
      <c r="A137" s="31">
        <v>134</v>
      </c>
      <c r="B137" s="25"/>
      <c r="C137" s="32" t="str">
        <f t="shared" si="8"/>
        <v/>
      </c>
      <c r="D137" s="27"/>
      <c r="E137" s="28"/>
      <c r="F137" s="33"/>
      <c r="G137" s="34" t="str">
        <f t="shared" si="9"/>
        <v/>
      </c>
    </row>
    <row r="138" spans="1:7" ht="18" customHeight="1" x14ac:dyDescent="0.35">
      <c r="A138" s="24">
        <v>135</v>
      </c>
      <c r="B138" s="25"/>
      <c r="C138" s="26" t="str">
        <f t="shared" si="8"/>
        <v/>
      </c>
      <c r="D138" s="27"/>
      <c r="E138" s="28"/>
      <c r="F138" s="29"/>
      <c r="G138" s="30" t="str">
        <f t="shared" si="9"/>
        <v/>
      </c>
    </row>
    <row r="139" spans="1:7" ht="18" customHeight="1" x14ac:dyDescent="0.35">
      <c r="A139" s="31">
        <v>136</v>
      </c>
      <c r="B139" s="25"/>
      <c r="C139" s="32" t="str">
        <f t="shared" si="8"/>
        <v/>
      </c>
      <c r="D139" s="27"/>
      <c r="E139" s="28"/>
      <c r="F139" s="33"/>
      <c r="G139" s="34" t="str">
        <f t="shared" si="9"/>
        <v/>
      </c>
    </row>
    <row r="140" spans="1:7" ht="18" customHeight="1" x14ac:dyDescent="0.35">
      <c r="A140" s="24">
        <v>137</v>
      </c>
      <c r="B140" s="25"/>
      <c r="C140" s="26" t="str">
        <f t="shared" si="8"/>
        <v/>
      </c>
      <c r="D140" s="27"/>
      <c r="E140" s="28"/>
      <c r="F140" s="29"/>
      <c r="G140" s="30" t="str">
        <f t="shared" si="9"/>
        <v/>
      </c>
    </row>
    <row r="141" spans="1:7" ht="18" customHeight="1" x14ac:dyDescent="0.35">
      <c r="A141" s="31">
        <v>138</v>
      </c>
      <c r="B141" s="25"/>
      <c r="C141" s="32" t="str">
        <f t="shared" si="8"/>
        <v/>
      </c>
      <c r="D141" s="27"/>
      <c r="E141" s="28"/>
      <c r="F141" s="33"/>
      <c r="G141" s="34" t="str">
        <f t="shared" si="9"/>
        <v/>
      </c>
    </row>
    <row r="142" spans="1:7" ht="18" customHeight="1" x14ac:dyDescent="0.35">
      <c r="A142" s="24">
        <v>139</v>
      </c>
      <c r="B142" s="25"/>
      <c r="C142" s="26" t="str">
        <f t="shared" si="8"/>
        <v/>
      </c>
      <c r="D142" s="27"/>
      <c r="E142" s="28"/>
      <c r="F142" s="29"/>
      <c r="G142" s="30" t="str">
        <f t="shared" si="9"/>
        <v/>
      </c>
    </row>
    <row r="143" spans="1:7" ht="18" customHeight="1" x14ac:dyDescent="0.35">
      <c r="A143" s="31">
        <v>140</v>
      </c>
      <c r="B143" s="25"/>
      <c r="C143" s="32" t="str">
        <f t="shared" si="8"/>
        <v/>
      </c>
      <c r="D143" s="27"/>
      <c r="E143" s="28"/>
      <c r="F143" s="33"/>
      <c r="G143" s="34" t="str">
        <f t="shared" si="9"/>
        <v/>
      </c>
    </row>
    <row r="144" spans="1:7" ht="18" customHeight="1" x14ac:dyDescent="0.35">
      <c r="A144" s="24">
        <v>141</v>
      </c>
      <c r="B144" s="25"/>
      <c r="C144" s="26" t="str">
        <f t="shared" si="8"/>
        <v/>
      </c>
      <c r="D144" s="27"/>
      <c r="E144" s="28"/>
      <c r="F144" s="29"/>
      <c r="G144" s="30" t="str">
        <f t="shared" si="9"/>
        <v/>
      </c>
    </row>
    <row r="145" spans="1:7" ht="18" customHeight="1" x14ac:dyDescent="0.35">
      <c r="A145" s="31">
        <v>142</v>
      </c>
      <c r="B145" s="25"/>
      <c r="C145" s="32" t="str">
        <f t="shared" si="8"/>
        <v/>
      </c>
      <c r="D145" s="27"/>
      <c r="E145" s="28"/>
      <c r="F145" s="33"/>
      <c r="G145" s="34" t="str">
        <f t="shared" si="9"/>
        <v/>
      </c>
    </row>
    <row r="146" spans="1:7" ht="18" customHeight="1" x14ac:dyDescent="0.35">
      <c r="A146" s="24">
        <v>143</v>
      </c>
      <c r="B146" s="25"/>
      <c r="C146" s="26" t="str">
        <f t="shared" si="8"/>
        <v/>
      </c>
      <c r="D146" s="27"/>
      <c r="E146" s="28"/>
      <c r="F146" s="29"/>
      <c r="G146" s="30" t="str">
        <f t="shared" si="9"/>
        <v/>
      </c>
    </row>
    <row r="147" spans="1:7" ht="18" customHeight="1" x14ac:dyDescent="0.35">
      <c r="A147" s="31">
        <v>144</v>
      </c>
      <c r="B147" s="25"/>
      <c r="C147" s="32" t="str">
        <f t="shared" si="8"/>
        <v/>
      </c>
      <c r="D147" s="27"/>
      <c r="E147" s="28"/>
      <c r="F147" s="33"/>
      <c r="G147" s="34" t="str">
        <f t="shared" si="9"/>
        <v/>
      </c>
    </row>
    <row r="148" spans="1:7" ht="18" customHeight="1" x14ac:dyDescent="0.35">
      <c r="A148" s="24">
        <v>145</v>
      </c>
      <c r="B148" s="25"/>
      <c r="C148" s="26" t="str">
        <f t="shared" si="8"/>
        <v/>
      </c>
      <c r="D148" s="27"/>
      <c r="E148" s="28"/>
      <c r="F148" s="29"/>
      <c r="G148" s="30" t="str">
        <f t="shared" si="9"/>
        <v/>
      </c>
    </row>
    <row r="149" spans="1:7" ht="18" customHeight="1" x14ac:dyDescent="0.35">
      <c r="A149" s="31">
        <v>146</v>
      </c>
      <c r="B149" s="25"/>
      <c r="C149" s="32" t="str">
        <f t="shared" si="8"/>
        <v/>
      </c>
      <c r="D149" s="27"/>
      <c r="E149" s="28"/>
      <c r="F149" s="33"/>
      <c r="G149" s="34" t="str">
        <f t="shared" si="9"/>
        <v/>
      </c>
    </row>
    <row r="150" spans="1:7" ht="18" customHeight="1" x14ac:dyDescent="0.35">
      <c r="A150" s="24">
        <v>147</v>
      </c>
      <c r="B150" s="25"/>
      <c r="C150" s="26" t="str">
        <f t="shared" si="8"/>
        <v/>
      </c>
      <c r="D150" s="27"/>
      <c r="E150" s="28"/>
      <c r="F150" s="29"/>
      <c r="G150" s="30" t="str">
        <f t="shared" si="9"/>
        <v/>
      </c>
    </row>
    <row r="151" spans="1:7" ht="18" customHeight="1" x14ac:dyDescent="0.35">
      <c r="A151" s="31">
        <v>148</v>
      </c>
      <c r="B151" s="25"/>
      <c r="C151" s="32" t="str">
        <f t="shared" si="8"/>
        <v/>
      </c>
      <c r="D151" s="27"/>
      <c r="E151" s="28"/>
      <c r="F151" s="33"/>
      <c r="G151" s="34" t="str">
        <f t="shared" si="9"/>
        <v/>
      </c>
    </row>
    <row r="152" spans="1:7" ht="18" customHeight="1" x14ac:dyDescent="0.35">
      <c r="A152" s="24">
        <v>149</v>
      </c>
      <c r="B152" s="25"/>
      <c r="C152" s="26" t="str">
        <f t="shared" si="8"/>
        <v/>
      </c>
      <c r="D152" s="27"/>
      <c r="E152" s="28"/>
      <c r="F152" s="29"/>
      <c r="G152" s="30" t="str">
        <f t="shared" si="9"/>
        <v/>
      </c>
    </row>
    <row r="153" spans="1:7" ht="18" customHeight="1" x14ac:dyDescent="0.35">
      <c r="A153" s="31">
        <v>150</v>
      </c>
      <c r="B153" s="25"/>
      <c r="C153" s="32" t="str">
        <f t="shared" si="8"/>
        <v/>
      </c>
      <c r="D153" s="27"/>
      <c r="E153" s="28"/>
      <c r="F153" s="33"/>
      <c r="G153" s="34" t="str">
        <f t="shared" si="9"/>
        <v/>
      </c>
    </row>
    <row r="154" spans="1:7" ht="18" customHeight="1" x14ac:dyDescent="0.35">
      <c r="A154" s="24">
        <v>151</v>
      </c>
      <c r="B154" s="25"/>
      <c r="C154" s="26" t="str">
        <f t="shared" si="8"/>
        <v/>
      </c>
      <c r="D154" s="27"/>
      <c r="E154" s="28"/>
      <c r="F154" s="29"/>
      <c r="G154" s="30" t="str">
        <f t="shared" si="9"/>
        <v/>
      </c>
    </row>
    <row r="155" spans="1:7" ht="18" customHeight="1" x14ac:dyDescent="0.35">
      <c r="A155" s="31">
        <v>152</v>
      </c>
      <c r="B155" s="25"/>
      <c r="C155" s="32" t="str">
        <f t="shared" si="8"/>
        <v/>
      </c>
      <c r="D155" s="27"/>
      <c r="E155" s="28"/>
      <c r="F155" s="33"/>
      <c r="G155" s="34" t="str">
        <f t="shared" si="9"/>
        <v/>
      </c>
    </row>
    <row r="156" spans="1:7" ht="18" customHeight="1" x14ac:dyDescent="0.35">
      <c r="A156" s="24">
        <v>153</v>
      </c>
      <c r="B156" s="25"/>
      <c r="C156" s="26" t="str">
        <f t="shared" si="8"/>
        <v/>
      </c>
      <c r="D156" s="27"/>
      <c r="E156" s="28"/>
      <c r="F156" s="29"/>
      <c r="G156" s="30" t="str">
        <f t="shared" si="9"/>
        <v/>
      </c>
    </row>
    <row r="157" spans="1:7" ht="18" customHeight="1" x14ac:dyDescent="0.35">
      <c r="A157" s="31">
        <v>154</v>
      </c>
      <c r="B157" s="25"/>
      <c r="C157" s="32" t="str">
        <f t="shared" si="8"/>
        <v/>
      </c>
      <c r="D157" s="27"/>
      <c r="E157" s="28"/>
      <c r="F157" s="33"/>
      <c r="G157" s="34" t="str">
        <f t="shared" si="9"/>
        <v/>
      </c>
    </row>
    <row r="158" spans="1:7" ht="18" customHeight="1" x14ac:dyDescent="0.35">
      <c r="A158" s="24">
        <v>155</v>
      </c>
      <c r="B158" s="25"/>
      <c r="C158" s="26" t="str">
        <f t="shared" si="8"/>
        <v/>
      </c>
      <c r="D158" s="27"/>
      <c r="E158" s="28"/>
      <c r="F158" s="29"/>
      <c r="G158" s="30" t="str">
        <f t="shared" si="9"/>
        <v/>
      </c>
    </row>
    <row r="159" spans="1:7" ht="18" customHeight="1" x14ac:dyDescent="0.35">
      <c r="A159" s="31">
        <v>156</v>
      </c>
      <c r="B159" s="25"/>
      <c r="C159" s="32" t="str">
        <f t="shared" si="8"/>
        <v/>
      </c>
      <c r="D159" s="27"/>
      <c r="E159" s="28"/>
      <c r="F159" s="33"/>
      <c r="G159" s="34" t="str">
        <f t="shared" si="9"/>
        <v/>
      </c>
    </row>
    <row r="160" spans="1:7" ht="18" customHeight="1" x14ac:dyDescent="0.35">
      <c r="A160" s="24">
        <v>157</v>
      </c>
      <c r="B160" s="25"/>
      <c r="C160" s="26" t="str">
        <f t="shared" si="8"/>
        <v/>
      </c>
      <c r="D160" s="27"/>
      <c r="E160" s="28"/>
      <c r="F160" s="29"/>
      <c r="G160" s="30" t="str">
        <f t="shared" si="9"/>
        <v/>
      </c>
    </row>
    <row r="161" spans="1:7" ht="18" customHeight="1" x14ac:dyDescent="0.35">
      <c r="A161" s="31">
        <v>158</v>
      </c>
      <c r="B161" s="25"/>
      <c r="C161" s="32" t="str">
        <f t="shared" si="8"/>
        <v/>
      </c>
      <c r="D161" s="27"/>
      <c r="E161" s="28"/>
      <c r="F161" s="33"/>
      <c r="G161" s="34" t="str">
        <f t="shared" si="9"/>
        <v/>
      </c>
    </row>
    <row r="162" spans="1:7" ht="18" customHeight="1" x14ac:dyDescent="0.35">
      <c r="A162" s="24">
        <v>159</v>
      </c>
      <c r="B162" s="25"/>
      <c r="C162" s="26" t="str">
        <f t="shared" si="8"/>
        <v/>
      </c>
      <c r="D162" s="27"/>
      <c r="E162" s="28"/>
      <c r="F162" s="29"/>
      <c r="G162" s="30" t="str">
        <f t="shared" si="9"/>
        <v/>
      </c>
    </row>
    <row r="163" spans="1:7" ht="18" customHeight="1" x14ac:dyDescent="0.35">
      <c r="A163" s="31">
        <v>160</v>
      </c>
      <c r="B163" s="25"/>
      <c r="C163" s="32" t="str">
        <f t="shared" si="8"/>
        <v/>
      </c>
      <c r="D163" s="27"/>
      <c r="E163" s="28"/>
      <c r="F163" s="33"/>
      <c r="G163" s="34" t="str">
        <f t="shared" si="9"/>
        <v/>
      </c>
    </row>
    <row r="164" spans="1:7" ht="18" customHeight="1" x14ac:dyDescent="0.35">
      <c r="A164" s="24">
        <v>161</v>
      </c>
      <c r="B164" s="25"/>
      <c r="C164" s="26" t="str">
        <f t="shared" ref="C164:C195" si="10">IF(B164="","",MONTH(B164))</f>
        <v/>
      </c>
      <c r="D164" s="27"/>
      <c r="E164" s="28"/>
      <c r="F164" s="29"/>
      <c r="G164" s="30" t="str">
        <f t="shared" ref="G164:G195" si="11">IF(D164="","",IF(D164="Other Income","Verify deductibility","Taxable income — report on Schedule C"))</f>
        <v/>
      </c>
    </row>
    <row r="165" spans="1:7" ht="18" customHeight="1" x14ac:dyDescent="0.35">
      <c r="A165" s="31">
        <v>162</v>
      </c>
      <c r="B165" s="25"/>
      <c r="C165" s="32" t="str">
        <f t="shared" si="10"/>
        <v/>
      </c>
      <c r="D165" s="27"/>
      <c r="E165" s="28"/>
      <c r="F165" s="33"/>
      <c r="G165" s="34" t="str">
        <f t="shared" si="11"/>
        <v/>
      </c>
    </row>
    <row r="166" spans="1:7" ht="18" customHeight="1" x14ac:dyDescent="0.35">
      <c r="A166" s="24">
        <v>163</v>
      </c>
      <c r="B166" s="25"/>
      <c r="C166" s="26" t="str">
        <f t="shared" si="10"/>
        <v/>
      </c>
      <c r="D166" s="27"/>
      <c r="E166" s="28"/>
      <c r="F166" s="29"/>
      <c r="G166" s="30" t="str">
        <f t="shared" si="11"/>
        <v/>
      </c>
    </row>
    <row r="167" spans="1:7" ht="18" customHeight="1" x14ac:dyDescent="0.35">
      <c r="A167" s="31">
        <v>164</v>
      </c>
      <c r="B167" s="25"/>
      <c r="C167" s="32" t="str">
        <f t="shared" si="10"/>
        <v/>
      </c>
      <c r="D167" s="27"/>
      <c r="E167" s="28"/>
      <c r="F167" s="33"/>
      <c r="G167" s="34" t="str">
        <f t="shared" si="11"/>
        <v/>
      </c>
    </row>
    <row r="168" spans="1:7" ht="18" customHeight="1" x14ac:dyDescent="0.35">
      <c r="A168" s="24">
        <v>165</v>
      </c>
      <c r="B168" s="25"/>
      <c r="C168" s="26" t="str">
        <f t="shared" si="10"/>
        <v/>
      </c>
      <c r="D168" s="27"/>
      <c r="E168" s="28"/>
      <c r="F168" s="29"/>
      <c r="G168" s="30" t="str">
        <f t="shared" si="11"/>
        <v/>
      </c>
    </row>
    <row r="169" spans="1:7" ht="18" customHeight="1" x14ac:dyDescent="0.35">
      <c r="A169" s="31">
        <v>166</v>
      </c>
      <c r="B169" s="25"/>
      <c r="C169" s="32" t="str">
        <f t="shared" si="10"/>
        <v/>
      </c>
      <c r="D169" s="27"/>
      <c r="E169" s="28"/>
      <c r="F169" s="33"/>
      <c r="G169" s="34" t="str">
        <f t="shared" si="11"/>
        <v/>
      </c>
    </row>
    <row r="170" spans="1:7" ht="18" customHeight="1" x14ac:dyDescent="0.35">
      <c r="A170" s="24">
        <v>167</v>
      </c>
      <c r="B170" s="25"/>
      <c r="C170" s="26" t="str">
        <f t="shared" si="10"/>
        <v/>
      </c>
      <c r="D170" s="27"/>
      <c r="E170" s="28"/>
      <c r="F170" s="29"/>
      <c r="G170" s="30" t="str">
        <f t="shared" si="11"/>
        <v/>
      </c>
    </row>
    <row r="171" spans="1:7" ht="18" customHeight="1" x14ac:dyDescent="0.35">
      <c r="A171" s="31">
        <v>168</v>
      </c>
      <c r="B171" s="25"/>
      <c r="C171" s="32" t="str">
        <f t="shared" si="10"/>
        <v/>
      </c>
      <c r="D171" s="27"/>
      <c r="E171" s="28"/>
      <c r="F171" s="33"/>
      <c r="G171" s="34" t="str">
        <f t="shared" si="11"/>
        <v/>
      </c>
    </row>
    <row r="172" spans="1:7" ht="18" customHeight="1" x14ac:dyDescent="0.35">
      <c r="A172" s="24">
        <v>169</v>
      </c>
      <c r="B172" s="25"/>
      <c r="C172" s="26" t="str">
        <f t="shared" si="10"/>
        <v/>
      </c>
      <c r="D172" s="27"/>
      <c r="E172" s="28"/>
      <c r="F172" s="29"/>
      <c r="G172" s="30" t="str">
        <f t="shared" si="11"/>
        <v/>
      </c>
    </row>
    <row r="173" spans="1:7" ht="18" customHeight="1" x14ac:dyDescent="0.35">
      <c r="A173" s="31">
        <v>170</v>
      </c>
      <c r="B173" s="25"/>
      <c r="C173" s="32" t="str">
        <f t="shared" si="10"/>
        <v/>
      </c>
      <c r="D173" s="27"/>
      <c r="E173" s="28"/>
      <c r="F173" s="33"/>
      <c r="G173" s="34" t="str">
        <f t="shared" si="11"/>
        <v/>
      </c>
    </row>
    <row r="174" spans="1:7" ht="18" customHeight="1" x14ac:dyDescent="0.35">
      <c r="A174" s="24">
        <v>171</v>
      </c>
      <c r="B174" s="25"/>
      <c r="C174" s="26" t="str">
        <f t="shared" si="10"/>
        <v/>
      </c>
      <c r="D174" s="27"/>
      <c r="E174" s="28"/>
      <c r="F174" s="29"/>
      <c r="G174" s="30" t="str">
        <f t="shared" si="11"/>
        <v/>
      </c>
    </row>
    <row r="175" spans="1:7" ht="18" customHeight="1" x14ac:dyDescent="0.35">
      <c r="A175" s="31">
        <v>172</v>
      </c>
      <c r="B175" s="25"/>
      <c r="C175" s="32" t="str">
        <f t="shared" si="10"/>
        <v/>
      </c>
      <c r="D175" s="27"/>
      <c r="E175" s="28"/>
      <c r="F175" s="33"/>
      <c r="G175" s="34" t="str">
        <f t="shared" si="11"/>
        <v/>
      </c>
    </row>
    <row r="176" spans="1:7" ht="18" customHeight="1" x14ac:dyDescent="0.35">
      <c r="A176" s="24">
        <v>173</v>
      </c>
      <c r="B176" s="25"/>
      <c r="C176" s="26" t="str">
        <f t="shared" si="10"/>
        <v/>
      </c>
      <c r="D176" s="27"/>
      <c r="E176" s="28"/>
      <c r="F176" s="29"/>
      <c r="G176" s="30" t="str">
        <f t="shared" si="11"/>
        <v/>
      </c>
    </row>
    <row r="177" spans="1:7" ht="18" customHeight="1" x14ac:dyDescent="0.35">
      <c r="A177" s="31">
        <v>174</v>
      </c>
      <c r="B177" s="25"/>
      <c r="C177" s="32" t="str">
        <f t="shared" si="10"/>
        <v/>
      </c>
      <c r="D177" s="27"/>
      <c r="E177" s="28"/>
      <c r="F177" s="33"/>
      <c r="G177" s="34" t="str">
        <f t="shared" si="11"/>
        <v/>
      </c>
    </row>
    <row r="178" spans="1:7" ht="18" customHeight="1" x14ac:dyDescent="0.35">
      <c r="A178" s="24">
        <v>175</v>
      </c>
      <c r="B178" s="25"/>
      <c r="C178" s="26" t="str">
        <f t="shared" si="10"/>
        <v/>
      </c>
      <c r="D178" s="27"/>
      <c r="E178" s="28"/>
      <c r="F178" s="29"/>
      <c r="G178" s="30" t="str">
        <f t="shared" si="11"/>
        <v/>
      </c>
    </row>
    <row r="179" spans="1:7" ht="18" customHeight="1" x14ac:dyDescent="0.35">
      <c r="A179" s="31">
        <v>176</v>
      </c>
      <c r="B179" s="25"/>
      <c r="C179" s="32" t="str">
        <f t="shared" si="10"/>
        <v/>
      </c>
      <c r="D179" s="27"/>
      <c r="E179" s="28"/>
      <c r="F179" s="33"/>
      <c r="G179" s="34" t="str">
        <f t="shared" si="11"/>
        <v/>
      </c>
    </row>
    <row r="180" spans="1:7" ht="18" customHeight="1" x14ac:dyDescent="0.35">
      <c r="A180" s="24">
        <v>177</v>
      </c>
      <c r="B180" s="25"/>
      <c r="C180" s="26" t="str">
        <f t="shared" si="10"/>
        <v/>
      </c>
      <c r="D180" s="27"/>
      <c r="E180" s="28"/>
      <c r="F180" s="29"/>
      <c r="G180" s="30" t="str">
        <f t="shared" si="11"/>
        <v/>
      </c>
    </row>
    <row r="181" spans="1:7" ht="18" customHeight="1" x14ac:dyDescent="0.35">
      <c r="A181" s="31">
        <v>178</v>
      </c>
      <c r="B181" s="25"/>
      <c r="C181" s="32" t="str">
        <f t="shared" si="10"/>
        <v/>
      </c>
      <c r="D181" s="27"/>
      <c r="E181" s="28"/>
      <c r="F181" s="33"/>
      <c r="G181" s="34" t="str">
        <f t="shared" si="11"/>
        <v/>
      </c>
    </row>
    <row r="182" spans="1:7" ht="18" customHeight="1" x14ac:dyDescent="0.35">
      <c r="A182" s="24">
        <v>179</v>
      </c>
      <c r="B182" s="25"/>
      <c r="C182" s="26" t="str">
        <f t="shared" si="10"/>
        <v/>
      </c>
      <c r="D182" s="27"/>
      <c r="E182" s="28"/>
      <c r="F182" s="29"/>
      <c r="G182" s="30" t="str">
        <f t="shared" si="11"/>
        <v/>
      </c>
    </row>
    <row r="183" spans="1:7" ht="18" customHeight="1" x14ac:dyDescent="0.35">
      <c r="A183" s="31">
        <v>180</v>
      </c>
      <c r="B183" s="25"/>
      <c r="C183" s="32" t="str">
        <f t="shared" si="10"/>
        <v/>
      </c>
      <c r="D183" s="27"/>
      <c r="E183" s="28"/>
      <c r="F183" s="33"/>
      <c r="G183" s="34" t="str">
        <f t="shared" si="11"/>
        <v/>
      </c>
    </row>
    <row r="184" spans="1:7" ht="18" customHeight="1" x14ac:dyDescent="0.35">
      <c r="A184" s="24">
        <v>181</v>
      </c>
      <c r="B184" s="25"/>
      <c r="C184" s="26" t="str">
        <f t="shared" si="10"/>
        <v/>
      </c>
      <c r="D184" s="27"/>
      <c r="E184" s="28"/>
      <c r="F184" s="29"/>
      <c r="G184" s="30" t="str">
        <f t="shared" si="11"/>
        <v/>
      </c>
    </row>
    <row r="185" spans="1:7" ht="18" customHeight="1" x14ac:dyDescent="0.35">
      <c r="A185" s="31">
        <v>182</v>
      </c>
      <c r="B185" s="25"/>
      <c r="C185" s="32" t="str">
        <f t="shared" si="10"/>
        <v/>
      </c>
      <c r="D185" s="27"/>
      <c r="E185" s="28"/>
      <c r="F185" s="33"/>
      <c r="G185" s="34" t="str">
        <f t="shared" si="11"/>
        <v/>
      </c>
    </row>
    <row r="186" spans="1:7" ht="18" customHeight="1" x14ac:dyDescent="0.35">
      <c r="A186" s="24">
        <v>183</v>
      </c>
      <c r="B186" s="25"/>
      <c r="C186" s="26" t="str">
        <f t="shared" si="10"/>
        <v/>
      </c>
      <c r="D186" s="27"/>
      <c r="E186" s="28"/>
      <c r="F186" s="29"/>
      <c r="G186" s="30" t="str">
        <f t="shared" si="11"/>
        <v/>
      </c>
    </row>
    <row r="187" spans="1:7" ht="18" customHeight="1" x14ac:dyDescent="0.35">
      <c r="A187" s="31">
        <v>184</v>
      </c>
      <c r="B187" s="25"/>
      <c r="C187" s="32" t="str">
        <f t="shared" si="10"/>
        <v/>
      </c>
      <c r="D187" s="27"/>
      <c r="E187" s="28"/>
      <c r="F187" s="33"/>
      <c r="G187" s="34" t="str">
        <f t="shared" si="11"/>
        <v/>
      </c>
    </row>
    <row r="188" spans="1:7" ht="18" customHeight="1" x14ac:dyDescent="0.35">
      <c r="A188" s="24">
        <v>185</v>
      </c>
      <c r="B188" s="25"/>
      <c r="C188" s="26" t="str">
        <f t="shared" si="10"/>
        <v/>
      </c>
      <c r="D188" s="27"/>
      <c r="E188" s="28"/>
      <c r="F188" s="29"/>
      <c r="G188" s="30" t="str">
        <f t="shared" si="11"/>
        <v/>
      </c>
    </row>
    <row r="189" spans="1:7" ht="18" customHeight="1" x14ac:dyDescent="0.35">
      <c r="A189" s="31">
        <v>186</v>
      </c>
      <c r="B189" s="25"/>
      <c r="C189" s="32" t="str">
        <f t="shared" si="10"/>
        <v/>
      </c>
      <c r="D189" s="27"/>
      <c r="E189" s="28"/>
      <c r="F189" s="33"/>
      <c r="G189" s="34" t="str">
        <f t="shared" si="11"/>
        <v/>
      </c>
    </row>
    <row r="190" spans="1:7" ht="18" customHeight="1" x14ac:dyDescent="0.35">
      <c r="A190" s="24">
        <v>187</v>
      </c>
      <c r="B190" s="25"/>
      <c r="C190" s="26" t="str">
        <f t="shared" si="10"/>
        <v/>
      </c>
      <c r="D190" s="27"/>
      <c r="E190" s="28"/>
      <c r="F190" s="29"/>
      <c r="G190" s="30" t="str">
        <f t="shared" si="11"/>
        <v/>
      </c>
    </row>
    <row r="191" spans="1:7" ht="18" customHeight="1" x14ac:dyDescent="0.35">
      <c r="A191" s="31">
        <v>188</v>
      </c>
      <c r="B191" s="25"/>
      <c r="C191" s="32" t="str">
        <f t="shared" si="10"/>
        <v/>
      </c>
      <c r="D191" s="27"/>
      <c r="E191" s="28"/>
      <c r="F191" s="33"/>
      <c r="G191" s="34" t="str">
        <f t="shared" si="11"/>
        <v/>
      </c>
    </row>
    <row r="192" spans="1:7" ht="18" customHeight="1" x14ac:dyDescent="0.35">
      <c r="A192" s="24">
        <v>189</v>
      </c>
      <c r="B192" s="25"/>
      <c r="C192" s="26" t="str">
        <f t="shared" si="10"/>
        <v/>
      </c>
      <c r="D192" s="27"/>
      <c r="E192" s="28"/>
      <c r="F192" s="29"/>
      <c r="G192" s="30" t="str">
        <f t="shared" si="11"/>
        <v/>
      </c>
    </row>
    <row r="193" spans="1:7" ht="18" customHeight="1" x14ac:dyDescent="0.35">
      <c r="A193" s="31">
        <v>190</v>
      </c>
      <c r="B193" s="25"/>
      <c r="C193" s="32" t="str">
        <f t="shared" si="10"/>
        <v/>
      </c>
      <c r="D193" s="27"/>
      <c r="E193" s="28"/>
      <c r="F193" s="33"/>
      <c r="G193" s="34" t="str">
        <f t="shared" si="11"/>
        <v/>
      </c>
    </row>
    <row r="194" spans="1:7" ht="18" customHeight="1" x14ac:dyDescent="0.35">
      <c r="A194" s="24">
        <v>191</v>
      </c>
      <c r="B194" s="25"/>
      <c r="C194" s="26" t="str">
        <f t="shared" si="10"/>
        <v/>
      </c>
      <c r="D194" s="27"/>
      <c r="E194" s="28"/>
      <c r="F194" s="29"/>
      <c r="G194" s="30" t="str">
        <f t="shared" si="11"/>
        <v/>
      </c>
    </row>
    <row r="195" spans="1:7" ht="18" customHeight="1" x14ac:dyDescent="0.35">
      <c r="A195" s="31">
        <v>192</v>
      </c>
      <c r="B195" s="25"/>
      <c r="C195" s="32" t="str">
        <f t="shared" si="10"/>
        <v/>
      </c>
      <c r="D195" s="27"/>
      <c r="E195" s="28"/>
      <c r="F195" s="33"/>
      <c r="G195" s="34" t="str">
        <f t="shared" si="11"/>
        <v/>
      </c>
    </row>
    <row r="196" spans="1:7" ht="18" customHeight="1" x14ac:dyDescent="0.35">
      <c r="A196" s="24">
        <v>193</v>
      </c>
      <c r="B196" s="25"/>
      <c r="C196" s="26" t="str">
        <f t="shared" ref="C196:C203" si="12">IF(B196="","",MONTH(B196))</f>
        <v/>
      </c>
      <c r="D196" s="27"/>
      <c r="E196" s="28"/>
      <c r="F196" s="29"/>
      <c r="G196" s="30" t="str">
        <f t="shared" ref="G196:G203" si="13">IF(D196="","",IF(D196="Other Income","Verify deductibility","Taxable income — report on Schedule C"))</f>
        <v/>
      </c>
    </row>
    <row r="197" spans="1:7" ht="18" customHeight="1" x14ac:dyDescent="0.35">
      <c r="A197" s="31">
        <v>194</v>
      </c>
      <c r="B197" s="25"/>
      <c r="C197" s="32" t="str">
        <f t="shared" si="12"/>
        <v/>
      </c>
      <c r="D197" s="27"/>
      <c r="E197" s="28"/>
      <c r="F197" s="33"/>
      <c r="G197" s="34" t="str">
        <f t="shared" si="13"/>
        <v/>
      </c>
    </row>
    <row r="198" spans="1:7" ht="18" customHeight="1" x14ac:dyDescent="0.35">
      <c r="A198" s="24">
        <v>195</v>
      </c>
      <c r="B198" s="25"/>
      <c r="C198" s="26" t="str">
        <f t="shared" si="12"/>
        <v/>
      </c>
      <c r="D198" s="27"/>
      <c r="E198" s="28"/>
      <c r="F198" s="29"/>
      <c r="G198" s="30" t="str">
        <f t="shared" si="13"/>
        <v/>
      </c>
    </row>
    <row r="199" spans="1:7" ht="18" customHeight="1" x14ac:dyDescent="0.35">
      <c r="A199" s="31">
        <v>196</v>
      </c>
      <c r="B199" s="25"/>
      <c r="C199" s="32" t="str">
        <f t="shared" si="12"/>
        <v/>
      </c>
      <c r="D199" s="27"/>
      <c r="E199" s="28"/>
      <c r="F199" s="33"/>
      <c r="G199" s="34" t="str">
        <f t="shared" si="13"/>
        <v/>
      </c>
    </row>
    <row r="200" spans="1:7" ht="18" customHeight="1" x14ac:dyDescent="0.35">
      <c r="A200" s="24">
        <v>197</v>
      </c>
      <c r="B200" s="25"/>
      <c r="C200" s="26" t="str">
        <f t="shared" si="12"/>
        <v/>
      </c>
      <c r="D200" s="27"/>
      <c r="E200" s="28"/>
      <c r="F200" s="29"/>
      <c r="G200" s="30" t="str">
        <f t="shared" si="13"/>
        <v/>
      </c>
    </row>
    <row r="201" spans="1:7" ht="18" customHeight="1" x14ac:dyDescent="0.35">
      <c r="A201" s="31">
        <v>198</v>
      </c>
      <c r="B201" s="25"/>
      <c r="C201" s="32" t="str">
        <f t="shared" si="12"/>
        <v/>
      </c>
      <c r="D201" s="27"/>
      <c r="E201" s="28"/>
      <c r="F201" s="33"/>
      <c r="G201" s="34" t="str">
        <f t="shared" si="13"/>
        <v/>
      </c>
    </row>
    <row r="202" spans="1:7" ht="18" customHeight="1" x14ac:dyDescent="0.35">
      <c r="A202" s="24">
        <v>199</v>
      </c>
      <c r="B202" s="25"/>
      <c r="C202" s="26" t="str">
        <f t="shared" si="12"/>
        <v/>
      </c>
      <c r="D202" s="27"/>
      <c r="E202" s="28"/>
      <c r="F202" s="29"/>
      <c r="G202" s="30" t="str">
        <f t="shared" si="13"/>
        <v/>
      </c>
    </row>
    <row r="203" spans="1:7" ht="18" customHeight="1" x14ac:dyDescent="0.35">
      <c r="A203" s="31">
        <v>200</v>
      </c>
      <c r="B203" s="25"/>
      <c r="C203" s="32" t="str">
        <f t="shared" si="12"/>
        <v/>
      </c>
      <c r="D203" s="27"/>
      <c r="E203" s="28"/>
      <c r="F203" s="33"/>
      <c r="G203" s="34" t="str">
        <f t="shared" si="13"/>
        <v/>
      </c>
    </row>
  </sheetData>
  <mergeCells count="2">
    <mergeCell ref="A2:G2"/>
    <mergeCell ref="A1:G1"/>
  </mergeCells>
  <dataValidations count="1">
    <dataValidation type="list" sqref="D4:D500" xr:uid="{00000000-0002-0000-0100-000000000000}">
      <formula1>"Herb Sales,Veggie Sales,Seedling Sales,Garden Install,Maintenance Visit,Farmers Market,Bundle / Subscription,Consulting,Other Income"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392B"/>
  </sheetPr>
  <dimension ref="A1:H203"/>
  <sheetViews>
    <sheetView tabSelected="1" workbookViewId="0">
      <pane ySplit="3" topLeftCell="A4" activePane="bottomLeft" state="frozen"/>
      <selection pane="bottomLeft" activeCell="H12" sqref="H12"/>
    </sheetView>
  </sheetViews>
  <sheetFormatPr defaultRowHeight="14.5" x14ac:dyDescent="0.35"/>
  <cols>
    <col min="1" max="1" width="8" customWidth="1"/>
    <col min="2" max="2" width="14" customWidth="1"/>
    <col min="3" max="3" width="10" customWidth="1"/>
    <col min="4" max="4" width="26" customWidth="1"/>
    <col min="5" max="5" width="14" customWidth="1"/>
    <col min="6" max="6" width="10" customWidth="1"/>
    <col min="7" max="7" width="26" customWidth="1"/>
    <col min="8" max="8" width="30" customWidth="1"/>
  </cols>
  <sheetData>
    <row r="1" spans="1:8" ht="28" customHeight="1" x14ac:dyDescent="0.35">
      <c r="A1" s="72" t="s">
        <v>38</v>
      </c>
      <c r="B1" s="66"/>
      <c r="C1" s="66"/>
      <c r="D1" s="66"/>
      <c r="E1" s="66"/>
      <c r="F1" s="66"/>
      <c r="G1" s="66"/>
      <c r="H1" s="66"/>
    </row>
    <row r="2" spans="1:8" ht="18" customHeight="1" x14ac:dyDescent="0.35">
      <c r="A2" s="67" t="s">
        <v>39</v>
      </c>
      <c r="B2" s="66"/>
      <c r="C2" s="66"/>
      <c r="D2" s="66"/>
      <c r="E2" s="66"/>
      <c r="F2" s="66"/>
      <c r="G2" s="66"/>
      <c r="H2" s="66"/>
    </row>
    <row r="3" spans="1:8" ht="36" customHeight="1" x14ac:dyDescent="0.35">
      <c r="A3" s="35" t="s">
        <v>31</v>
      </c>
      <c r="B3" s="35" t="s">
        <v>32</v>
      </c>
      <c r="C3" s="35" t="s">
        <v>33</v>
      </c>
      <c r="D3" s="35" t="s">
        <v>34</v>
      </c>
      <c r="E3" s="35" t="s">
        <v>35</v>
      </c>
      <c r="F3" s="35" t="s">
        <v>40</v>
      </c>
      <c r="G3" s="35" t="s">
        <v>41</v>
      </c>
      <c r="H3" s="35" t="s">
        <v>42</v>
      </c>
    </row>
    <row r="4" spans="1:8" ht="18" customHeight="1" x14ac:dyDescent="0.35">
      <c r="A4" s="36">
        <v>1</v>
      </c>
      <c r="B4" s="25">
        <v>46143</v>
      </c>
      <c r="C4" s="37">
        <f t="shared" ref="C4:C7" si="0">IF(B4="","",MONTH(B4))</f>
        <v>5</v>
      </c>
      <c r="D4" s="27" t="s">
        <v>125</v>
      </c>
      <c r="E4" s="28">
        <v>10</v>
      </c>
      <c r="F4" s="38" t="str">
        <f t="shared" ref="F4:F35" si="1">IF(D4="","",IF(D4="Seeds &amp; Soil","Yes",IF(D4="Tools &amp; Equipment","Yes",IF(D4="Bags &amp; Packaging","Yes",IF(D4="Water/Electricity","Partial",IF(D4="Transportation / Gas","Yes",IF(D4="Marketing","Yes",IF(D4="Insurance","Yes",IF(D4="Permits / Filing","Yes",IF(D4="Phone / Internet","Partial","Verify"))))))))))</f>
        <v>Verify</v>
      </c>
      <c r="G4" s="39"/>
      <c r="H4" s="40" t="str">
        <f>IF(D4="","",IF(D4="Raw Materials","Schedule C supplies",IF(D4="Tools &amp; Equipment","Depreciate or Section 179",IF(D4="Bags &amp; Packaging","Schedule C supplies",IF(D4="Water/Electricity","Business portion only — estimate %",IF(D4="Transportation / Gas","Track miles at IRS rate (67¢/mi 2024)",IF(D4="Marketing","Fully deductible",IF(D4="Insurance","Business insurance — fully deductible",IF(D4="Permits / Filing","Business licenses",IF(D4="Phone / Internet","Business use % only","Ask your tax pro"))))))))))</f>
        <v>Schedule C supplies</v>
      </c>
    </row>
    <row r="5" spans="1:8" ht="18" customHeight="1" x14ac:dyDescent="0.35">
      <c r="A5" s="31">
        <v>2</v>
      </c>
      <c r="B5" s="25">
        <v>46145</v>
      </c>
      <c r="C5" s="32">
        <f t="shared" si="0"/>
        <v>5</v>
      </c>
      <c r="D5" s="27" t="s">
        <v>81</v>
      </c>
      <c r="E5" s="28">
        <v>20</v>
      </c>
      <c r="F5" s="41" t="str">
        <f t="shared" si="1"/>
        <v>Yes</v>
      </c>
      <c r="G5" s="33"/>
      <c r="H5" s="34" t="str">
        <f t="shared" ref="H5:H35" si="2">IF(D5="","",IF(D5="Seeds &amp; Soil","Schedule C supplies",IF(D5="Tools &amp; Equipment","Depreciate or Section 179",IF(D5="Bags &amp; Packaging","Schedule C supplies",IF(D5="Water/Electricity","Business portion only — estimate %",IF(D5="Transportation / Gas","Track miles at IRS rate (67¢/mi 2024)",IF(D5="Marketing","Fully deductible",IF(D5="Insurance","Business insurance — fully deductible",IF(D5="Permits / Filing","Business licenses",IF(D5="Phone / Internet","Business use % only","Ask your tax pro"))))))))))</f>
        <v>Schedule C supplies</v>
      </c>
    </row>
    <row r="6" spans="1:8" ht="18" customHeight="1" x14ac:dyDescent="0.35">
      <c r="A6" s="36">
        <v>3</v>
      </c>
      <c r="B6" s="25">
        <v>46146</v>
      </c>
      <c r="C6" s="37">
        <f t="shared" si="0"/>
        <v>5</v>
      </c>
      <c r="D6" s="27" t="s">
        <v>79</v>
      </c>
      <c r="E6" s="28">
        <v>50</v>
      </c>
      <c r="F6" s="38" t="str">
        <f t="shared" si="1"/>
        <v>Yes</v>
      </c>
      <c r="G6" s="39"/>
      <c r="H6" s="40" t="str">
        <f t="shared" si="2"/>
        <v>Depreciate or Section 179</v>
      </c>
    </row>
    <row r="7" spans="1:8" ht="18" customHeight="1" x14ac:dyDescent="0.35">
      <c r="A7" s="31">
        <v>4</v>
      </c>
      <c r="B7" s="25">
        <v>46146</v>
      </c>
      <c r="C7" s="32">
        <f t="shared" si="0"/>
        <v>5</v>
      </c>
      <c r="D7" s="27" t="s">
        <v>82</v>
      </c>
      <c r="E7" s="28">
        <v>10</v>
      </c>
      <c r="F7" s="41" t="str">
        <f t="shared" si="1"/>
        <v>Partial</v>
      </c>
      <c r="G7" s="33"/>
      <c r="H7" s="34" t="str">
        <f t="shared" si="2"/>
        <v>Business portion only — estimate %</v>
      </c>
    </row>
    <row r="8" spans="1:8" ht="18" customHeight="1" x14ac:dyDescent="0.35">
      <c r="A8" s="36">
        <v>5</v>
      </c>
      <c r="B8" s="25"/>
      <c r="C8" s="37" t="str">
        <f t="shared" ref="C4:C35" si="3">IF(B8="","",MONTH(B8))</f>
        <v/>
      </c>
      <c r="D8" s="27"/>
      <c r="E8" s="28"/>
      <c r="F8" s="38" t="str">
        <f t="shared" si="1"/>
        <v/>
      </c>
      <c r="G8" s="39"/>
      <c r="H8" s="40" t="str">
        <f t="shared" si="2"/>
        <v/>
      </c>
    </row>
    <row r="9" spans="1:8" ht="18" customHeight="1" x14ac:dyDescent="0.35">
      <c r="A9" s="31">
        <v>6</v>
      </c>
      <c r="B9" s="25"/>
      <c r="C9" s="32" t="str">
        <f t="shared" si="3"/>
        <v/>
      </c>
      <c r="D9" s="27"/>
      <c r="E9" s="28"/>
      <c r="F9" s="41" t="str">
        <f t="shared" si="1"/>
        <v/>
      </c>
      <c r="G9" s="33"/>
      <c r="H9" s="34" t="str">
        <f t="shared" si="2"/>
        <v/>
      </c>
    </row>
    <row r="10" spans="1:8" ht="18" customHeight="1" x14ac:dyDescent="0.35">
      <c r="A10" s="36">
        <v>7</v>
      </c>
      <c r="B10" s="25"/>
      <c r="C10" s="37" t="str">
        <f t="shared" si="3"/>
        <v/>
      </c>
      <c r="D10" s="27"/>
      <c r="E10" s="28"/>
      <c r="F10" s="38" t="str">
        <f t="shared" si="1"/>
        <v/>
      </c>
      <c r="G10" s="39"/>
      <c r="H10" s="40" t="str">
        <f t="shared" si="2"/>
        <v/>
      </c>
    </row>
    <row r="11" spans="1:8" ht="18" customHeight="1" x14ac:dyDescent="0.35">
      <c r="A11" s="31">
        <v>8</v>
      </c>
      <c r="B11" s="25"/>
      <c r="C11" s="32" t="str">
        <f t="shared" si="3"/>
        <v/>
      </c>
      <c r="D11" s="27"/>
      <c r="E11" s="28"/>
      <c r="F11" s="41" t="str">
        <f t="shared" si="1"/>
        <v/>
      </c>
      <c r="G11" s="33"/>
      <c r="H11" s="34" t="str">
        <f t="shared" si="2"/>
        <v/>
      </c>
    </row>
    <row r="12" spans="1:8" ht="18" customHeight="1" x14ac:dyDescent="0.35">
      <c r="A12" s="36">
        <v>9</v>
      </c>
      <c r="B12" s="25"/>
      <c r="C12" s="37" t="str">
        <f t="shared" si="3"/>
        <v/>
      </c>
      <c r="D12" s="27"/>
      <c r="E12" s="28"/>
      <c r="F12" s="38" t="str">
        <f t="shared" si="1"/>
        <v/>
      </c>
      <c r="G12" s="39"/>
      <c r="H12" s="40" t="str">
        <f t="shared" si="2"/>
        <v/>
      </c>
    </row>
    <row r="13" spans="1:8" ht="18" customHeight="1" x14ac:dyDescent="0.35">
      <c r="A13" s="31">
        <v>10</v>
      </c>
      <c r="B13" s="25"/>
      <c r="C13" s="32" t="str">
        <f t="shared" si="3"/>
        <v/>
      </c>
      <c r="D13" s="27"/>
      <c r="E13" s="28"/>
      <c r="F13" s="41" t="str">
        <f t="shared" si="1"/>
        <v/>
      </c>
      <c r="G13" s="33"/>
      <c r="H13" s="34" t="str">
        <f t="shared" si="2"/>
        <v/>
      </c>
    </row>
    <row r="14" spans="1:8" ht="18" customHeight="1" x14ac:dyDescent="0.35">
      <c r="A14" s="36">
        <v>11</v>
      </c>
      <c r="B14" s="25"/>
      <c r="C14" s="37" t="str">
        <f t="shared" si="3"/>
        <v/>
      </c>
      <c r="D14" s="27"/>
      <c r="E14" s="28"/>
      <c r="F14" s="38" t="str">
        <f t="shared" si="1"/>
        <v/>
      </c>
      <c r="G14" s="39"/>
      <c r="H14" s="40" t="str">
        <f t="shared" si="2"/>
        <v/>
      </c>
    </row>
    <row r="15" spans="1:8" ht="18" customHeight="1" x14ac:dyDescent="0.35">
      <c r="A15" s="31">
        <v>12</v>
      </c>
      <c r="B15" s="25"/>
      <c r="C15" s="32" t="str">
        <f t="shared" si="3"/>
        <v/>
      </c>
      <c r="D15" s="27"/>
      <c r="E15" s="28"/>
      <c r="F15" s="41" t="str">
        <f t="shared" si="1"/>
        <v/>
      </c>
      <c r="G15" s="33"/>
      <c r="H15" s="34" t="str">
        <f t="shared" si="2"/>
        <v/>
      </c>
    </row>
    <row r="16" spans="1:8" ht="18" customHeight="1" x14ac:dyDescent="0.35">
      <c r="A16" s="36">
        <v>13</v>
      </c>
      <c r="B16" s="25"/>
      <c r="C16" s="37" t="str">
        <f t="shared" si="3"/>
        <v/>
      </c>
      <c r="D16" s="27"/>
      <c r="E16" s="28"/>
      <c r="F16" s="38" t="str">
        <f t="shared" si="1"/>
        <v/>
      </c>
      <c r="G16" s="39"/>
      <c r="H16" s="40" t="str">
        <f t="shared" si="2"/>
        <v/>
      </c>
    </row>
    <row r="17" spans="1:8" ht="18" customHeight="1" x14ac:dyDescent="0.35">
      <c r="A17" s="31">
        <v>14</v>
      </c>
      <c r="B17" s="25"/>
      <c r="C17" s="32" t="str">
        <f t="shared" si="3"/>
        <v/>
      </c>
      <c r="D17" s="27"/>
      <c r="E17" s="28"/>
      <c r="F17" s="41" t="str">
        <f t="shared" si="1"/>
        <v/>
      </c>
      <c r="G17" s="33"/>
      <c r="H17" s="34" t="str">
        <f t="shared" si="2"/>
        <v/>
      </c>
    </row>
    <row r="18" spans="1:8" ht="18" customHeight="1" x14ac:dyDescent="0.35">
      <c r="A18" s="36">
        <v>15</v>
      </c>
      <c r="B18" s="25"/>
      <c r="C18" s="37" t="str">
        <f t="shared" si="3"/>
        <v/>
      </c>
      <c r="D18" s="27"/>
      <c r="E18" s="28"/>
      <c r="F18" s="38" t="str">
        <f t="shared" si="1"/>
        <v/>
      </c>
      <c r="G18" s="39"/>
      <c r="H18" s="40" t="str">
        <f t="shared" si="2"/>
        <v/>
      </c>
    </row>
    <row r="19" spans="1:8" ht="18" customHeight="1" x14ac:dyDescent="0.35">
      <c r="A19" s="31">
        <v>16</v>
      </c>
      <c r="B19" s="25"/>
      <c r="C19" s="32" t="str">
        <f t="shared" si="3"/>
        <v/>
      </c>
      <c r="D19" s="27"/>
      <c r="E19" s="28"/>
      <c r="F19" s="41" t="str">
        <f t="shared" si="1"/>
        <v/>
      </c>
      <c r="G19" s="33"/>
      <c r="H19" s="34" t="str">
        <f t="shared" si="2"/>
        <v/>
      </c>
    </row>
    <row r="20" spans="1:8" ht="18" customHeight="1" x14ac:dyDescent="0.35">
      <c r="A20" s="36">
        <v>17</v>
      </c>
      <c r="B20" s="25"/>
      <c r="C20" s="37" t="str">
        <f t="shared" si="3"/>
        <v/>
      </c>
      <c r="D20" s="27"/>
      <c r="E20" s="28"/>
      <c r="F20" s="38" t="str">
        <f t="shared" si="1"/>
        <v/>
      </c>
      <c r="G20" s="39"/>
      <c r="H20" s="40" t="str">
        <f t="shared" si="2"/>
        <v/>
      </c>
    </row>
    <row r="21" spans="1:8" ht="18" customHeight="1" x14ac:dyDescent="0.35">
      <c r="A21" s="31">
        <v>18</v>
      </c>
      <c r="B21" s="25"/>
      <c r="C21" s="32" t="str">
        <f t="shared" si="3"/>
        <v/>
      </c>
      <c r="D21" s="27"/>
      <c r="E21" s="28"/>
      <c r="F21" s="41" t="str">
        <f t="shared" si="1"/>
        <v/>
      </c>
      <c r="G21" s="33"/>
      <c r="H21" s="34" t="str">
        <f t="shared" si="2"/>
        <v/>
      </c>
    </row>
    <row r="22" spans="1:8" ht="18" customHeight="1" x14ac:dyDescent="0.35">
      <c r="A22" s="36">
        <v>19</v>
      </c>
      <c r="B22" s="25"/>
      <c r="C22" s="37" t="str">
        <f t="shared" si="3"/>
        <v/>
      </c>
      <c r="D22" s="27"/>
      <c r="E22" s="28"/>
      <c r="F22" s="38" t="str">
        <f t="shared" si="1"/>
        <v/>
      </c>
      <c r="G22" s="39"/>
      <c r="H22" s="40" t="str">
        <f t="shared" si="2"/>
        <v/>
      </c>
    </row>
    <row r="23" spans="1:8" ht="18" customHeight="1" x14ac:dyDescent="0.35">
      <c r="A23" s="31">
        <v>20</v>
      </c>
      <c r="B23" s="25"/>
      <c r="C23" s="32" t="str">
        <f t="shared" si="3"/>
        <v/>
      </c>
      <c r="D23" s="27"/>
      <c r="E23" s="28"/>
      <c r="F23" s="41" t="str">
        <f t="shared" si="1"/>
        <v/>
      </c>
      <c r="G23" s="33"/>
      <c r="H23" s="34" t="str">
        <f t="shared" si="2"/>
        <v/>
      </c>
    </row>
    <row r="24" spans="1:8" ht="18" customHeight="1" x14ac:dyDescent="0.35">
      <c r="A24" s="36">
        <v>21</v>
      </c>
      <c r="B24" s="25"/>
      <c r="C24" s="37" t="str">
        <f t="shared" si="3"/>
        <v/>
      </c>
      <c r="D24" s="27"/>
      <c r="E24" s="28"/>
      <c r="F24" s="38" t="str">
        <f t="shared" si="1"/>
        <v/>
      </c>
      <c r="G24" s="39"/>
      <c r="H24" s="40" t="str">
        <f t="shared" si="2"/>
        <v/>
      </c>
    </row>
    <row r="25" spans="1:8" ht="18" customHeight="1" x14ac:dyDescent="0.35">
      <c r="A25" s="31">
        <v>22</v>
      </c>
      <c r="B25" s="25"/>
      <c r="C25" s="32" t="str">
        <f t="shared" si="3"/>
        <v/>
      </c>
      <c r="D25" s="27"/>
      <c r="E25" s="28"/>
      <c r="F25" s="41" t="str">
        <f t="shared" si="1"/>
        <v/>
      </c>
      <c r="G25" s="33"/>
      <c r="H25" s="34" t="str">
        <f t="shared" si="2"/>
        <v/>
      </c>
    </row>
    <row r="26" spans="1:8" ht="18" customHeight="1" x14ac:dyDescent="0.35">
      <c r="A26" s="36">
        <v>23</v>
      </c>
      <c r="B26" s="25"/>
      <c r="C26" s="37" t="str">
        <f t="shared" si="3"/>
        <v/>
      </c>
      <c r="D26" s="27"/>
      <c r="E26" s="28"/>
      <c r="F26" s="38" t="str">
        <f t="shared" si="1"/>
        <v/>
      </c>
      <c r="G26" s="39"/>
      <c r="H26" s="40" t="str">
        <f t="shared" si="2"/>
        <v/>
      </c>
    </row>
    <row r="27" spans="1:8" ht="18" customHeight="1" x14ac:dyDescent="0.35">
      <c r="A27" s="31">
        <v>24</v>
      </c>
      <c r="B27" s="25"/>
      <c r="C27" s="32" t="str">
        <f t="shared" si="3"/>
        <v/>
      </c>
      <c r="D27" s="27"/>
      <c r="E27" s="28"/>
      <c r="F27" s="41" t="str">
        <f t="shared" si="1"/>
        <v/>
      </c>
      <c r="G27" s="33"/>
      <c r="H27" s="34" t="str">
        <f t="shared" si="2"/>
        <v/>
      </c>
    </row>
    <row r="28" spans="1:8" ht="18" customHeight="1" x14ac:dyDescent="0.35">
      <c r="A28" s="36">
        <v>25</v>
      </c>
      <c r="B28" s="25"/>
      <c r="C28" s="37" t="str">
        <f t="shared" si="3"/>
        <v/>
      </c>
      <c r="D28" s="27"/>
      <c r="E28" s="28"/>
      <c r="F28" s="38" t="str">
        <f t="shared" si="1"/>
        <v/>
      </c>
      <c r="G28" s="39"/>
      <c r="H28" s="40" t="str">
        <f t="shared" si="2"/>
        <v/>
      </c>
    </row>
    <row r="29" spans="1:8" ht="18" customHeight="1" x14ac:dyDescent="0.35">
      <c r="A29" s="31">
        <v>26</v>
      </c>
      <c r="B29" s="25"/>
      <c r="C29" s="32" t="str">
        <f t="shared" si="3"/>
        <v/>
      </c>
      <c r="D29" s="27"/>
      <c r="E29" s="28"/>
      <c r="F29" s="41" t="str">
        <f t="shared" si="1"/>
        <v/>
      </c>
      <c r="G29" s="33"/>
      <c r="H29" s="34" t="str">
        <f t="shared" si="2"/>
        <v/>
      </c>
    </row>
    <row r="30" spans="1:8" ht="18" customHeight="1" x14ac:dyDescent="0.35">
      <c r="A30" s="36">
        <v>27</v>
      </c>
      <c r="B30" s="25"/>
      <c r="C30" s="37" t="str">
        <f t="shared" si="3"/>
        <v/>
      </c>
      <c r="D30" s="27"/>
      <c r="E30" s="28"/>
      <c r="F30" s="38" t="str">
        <f t="shared" si="1"/>
        <v/>
      </c>
      <c r="G30" s="39"/>
      <c r="H30" s="40" t="str">
        <f t="shared" si="2"/>
        <v/>
      </c>
    </row>
    <row r="31" spans="1:8" ht="18" customHeight="1" x14ac:dyDescent="0.35">
      <c r="A31" s="31">
        <v>28</v>
      </c>
      <c r="B31" s="25"/>
      <c r="C31" s="32" t="str">
        <f t="shared" si="3"/>
        <v/>
      </c>
      <c r="D31" s="27"/>
      <c r="E31" s="28"/>
      <c r="F31" s="41" t="str">
        <f t="shared" si="1"/>
        <v/>
      </c>
      <c r="G31" s="33"/>
      <c r="H31" s="34" t="str">
        <f t="shared" si="2"/>
        <v/>
      </c>
    </row>
    <row r="32" spans="1:8" ht="18" customHeight="1" x14ac:dyDescent="0.35">
      <c r="A32" s="36">
        <v>29</v>
      </c>
      <c r="B32" s="25"/>
      <c r="C32" s="37" t="str">
        <f t="shared" si="3"/>
        <v/>
      </c>
      <c r="D32" s="27"/>
      <c r="E32" s="28"/>
      <c r="F32" s="38" t="str">
        <f t="shared" si="1"/>
        <v/>
      </c>
      <c r="G32" s="39"/>
      <c r="H32" s="40" t="str">
        <f t="shared" si="2"/>
        <v/>
      </c>
    </row>
    <row r="33" spans="1:8" ht="18" customHeight="1" x14ac:dyDescent="0.35">
      <c r="A33" s="31">
        <v>30</v>
      </c>
      <c r="B33" s="25"/>
      <c r="C33" s="32" t="str">
        <f t="shared" si="3"/>
        <v/>
      </c>
      <c r="D33" s="27"/>
      <c r="E33" s="28"/>
      <c r="F33" s="41" t="str">
        <f t="shared" si="1"/>
        <v/>
      </c>
      <c r="G33" s="33"/>
      <c r="H33" s="34" t="str">
        <f t="shared" si="2"/>
        <v/>
      </c>
    </row>
    <row r="34" spans="1:8" ht="18" customHeight="1" x14ac:dyDescent="0.35">
      <c r="A34" s="36">
        <v>31</v>
      </c>
      <c r="B34" s="25"/>
      <c r="C34" s="37" t="str">
        <f t="shared" si="3"/>
        <v/>
      </c>
      <c r="D34" s="27"/>
      <c r="E34" s="28"/>
      <c r="F34" s="38" t="str">
        <f t="shared" si="1"/>
        <v/>
      </c>
      <c r="G34" s="39"/>
      <c r="H34" s="40" t="str">
        <f t="shared" si="2"/>
        <v/>
      </c>
    </row>
    <row r="35" spans="1:8" ht="18" customHeight="1" x14ac:dyDescent="0.35">
      <c r="A35" s="31">
        <v>32</v>
      </c>
      <c r="B35" s="25"/>
      <c r="C35" s="32" t="str">
        <f t="shared" si="3"/>
        <v/>
      </c>
      <c r="D35" s="27"/>
      <c r="E35" s="28"/>
      <c r="F35" s="41" t="str">
        <f t="shared" si="1"/>
        <v/>
      </c>
      <c r="G35" s="33"/>
      <c r="H35" s="34" t="str">
        <f t="shared" si="2"/>
        <v/>
      </c>
    </row>
    <row r="36" spans="1:8" ht="18" customHeight="1" x14ac:dyDescent="0.35">
      <c r="A36" s="36">
        <v>33</v>
      </c>
      <c r="B36" s="25"/>
      <c r="C36" s="37" t="str">
        <f t="shared" ref="C36:C67" si="4">IF(B36="","",MONTH(B36))</f>
        <v/>
      </c>
      <c r="D36" s="27"/>
      <c r="E36" s="28"/>
      <c r="F36" s="38" t="str">
        <f t="shared" ref="F36:F67" si="5">IF(D36="","",IF(D36="Seeds &amp; Soil","Yes",IF(D36="Tools &amp; Equipment","Yes",IF(D36="Bags &amp; Packaging","Yes",IF(D36="Water/Electricity","Partial",IF(D36="Transportation / Gas","Yes",IF(D36="Marketing","Yes",IF(D36="Insurance","Yes",IF(D36="Permits / Filing","Yes",IF(D36="Phone / Internet","Partial","Verify"))))))))))</f>
        <v/>
      </c>
      <c r="G36" s="39"/>
      <c r="H36" s="40" t="str">
        <f t="shared" ref="H36:H67" si="6">IF(D36="","",IF(D36="Seeds &amp; Soil","Schedule C supplies",IF(D36="Tools &amp; Equipment","Depreciate or Section 179",IF(D36="Bags &amp; Packaging","Schedule C supplies",IF(D36="Water/Electricity","Business portion only — estimate %",IF(D36="Transportation / Gas","Track miles at IRS rate (67¢/mi 2024)",IF(D36="Marketing","Fully deductible",IF(D36="Insurance","Business insurance — fully deductible",IF(D36="Permits / Filing","Business licenses",IF(D36="Phone / Internet","Business use % only","Ask your tax pro"))))))))))</f>
        <v/>
      </c>
    </row>
    <row r="37" spans="1:8" ht="18" customHeight="1" x14ac:dyDescent="0.35">
      <c r="A37" s="31">
        <v>34</v>
      </c>
      <c r="B37" s="25"/>
      <c r="C37" s="32" t="str">
        <f t="shared" si="4"/>
        <v/>
      </c>
      <c r="D37" s="27"/>
      <c r="E37" s="28"/>
      <c r="F37" s="41" t="str">
        <f t="shared" si="5"/>
        <v/>
      </c>
      <c r="G37" s="33"/>
      <c r="H37" s="34" t="str">
        <f t="shared" si="6"/>
        <v/>
      </c>
    </row>
    <row r="38" spans="1:8" ht="18" customHeight="1" x14ac:dyDescent="0.35">
      <c r="A38" s="36">
        <v>35</v>
      </c>
      <c r="B38" s="25"/>
      <c r="C38" s="37" t="str">
        <f t="shared" si="4"/>
        <v/>
      </c>
      <c r="D38" s="27"/>
      <c r="E38" s="28"/>
      <c r="F38" s="38" t="str">
        <f t="shared" si="5"/>
        <v/>
      </c>
      <c r="G38" s="39"/>
      <c r="H38" s="40" t="str">
        <f t="shared" si="6"/>
        <v/>
      </c>
    </row>
    <row r="39" spans="1:8" ht="18" customHeight="1" x14ac:dyDescent="0.35">
      <c r="A39" s="31">
        <v>36</v>
      </c>
      <c r="B39" s="25"/>
      <c r="C39" s="32" t="str">
        <f t="shared" si="4"/>
        <v/>
      </c>
      <c r="D39" s="27"/>
      <c r="E39" s="28"/>
      <c r="F39" s="41" t="str">
        <f t="shared" si="5"/>
        <v/>
      </c>
      <c r="G39" s="33"/>
      <c r="H39" s="34" t="str">
        <f t="shared" si="6"/>
        <v/>
      </c>
    </row>
    <row r="40" spans="1:8" ht="18" customHeight="1" x14ac:dyDescent="0.35">
      <c r="A40" s="36">
        <v>37</v>
      </c>
      <c r="B40" s="25"/>
      <c r="C40" s="37" t="str">
        <f t="shared" si="4"/>
        <v/>
      </c>
      <c r="D40" s="27"/>
      <c r="E40" s="28"/>
      <c r="F40" s="38" t="str">
        <f t="shared" si="5"/>
        <v/>
      </c>
      <c r="G40" s="39"/>
      <c r="H40" s="40" t="str">
        <f t="shared" si="6"/>
        <v/>
      </c>
    </row>
    <row r="41" spans="1:8" ht="18" customHeight="1" x14ac:dyDescent="0.35">
      <c r="A41" s="31">
        <v>38</v>
      </c>
      <c r="B41" s="25"/>
      <c r="C41" s="32" t="str">
        <f t="shared" si="4"/>
        <v/>
      </c>
      <c r="D41" s="27"/>
      <c r="E41" s="28"/>
      <c r="F41" s="41" t="str">
        <f t="shared" si="5"/>
        <v/>
      </c>
      <c r="G41" s="33"/>
      <c r="H41" s="34" t="str">
        <f t="shared" si="6"/>
        <v/>
      </c>
    </row>
    <row r="42" spans="1:8" ht="18" customHeight="1" x14ac:dyDescent="0.35">
      <c r="A42" s="36">
        <v>39</v>
      </c>
      <c r="B42" s="25"/>
      <c r="C42" s="37" t="str">
        <f t="shared" si="4"/>
        <v/>
      </c>
      <c r="D42" s="27"/>
      <c r="E42" s="28"/>
      <c r="F42" s="38" t="str">
        <f t="shared" si="5"/>
        <v/>
      </c>
      <c r="G42" s="39"/>
      <c r="H42" s="40" t="str">
        <f t="shared" si="6"/>
        <v/>
      </c>
    </row>
    <row r="43" spans="1:8" ht="18" customHeight="1" x14ac:dyDescent="0.35">
      <c r="A43" s="31">
        <v>40</v>
      </c>
      <c r="B43" s="25"/>
      <c r="C43" s="32" t="str">
        <f t="shared" si="4"/>
        <v/>
      </c>
      <c r="D43" s="27"/>
      <c r="E43" s="28"/>
      <c r="F43" s="41" t="str">
        <f t="shared" si="5"/>
        <v/>
      </c>
      <c r="G43" s="33"/>
      <c r="H43" s="34" t="str">
        <f t="shared" si="6"/>
        <v/>
      </c>
    </row>
    <row r="44" spans="1:8" ht="18" customHeight="1" x14ac:dyDescent="0.35">
      <c r="A44" s="36">
        <v>41</v>
      </c>
      <c r="B44" s="25"/>
      <c r="C44" s="37" t="str">
        <f t="shared" si="4"/>
        <v/>
      </c>
      <c r="D44" s="27"/>
      <c r="E44" s="28"/>
      <c r="F44" s="38" t="str">
        <f t="shared" si="5"/>
        <v/>
      </c>
      <c r="G44" s="39"/>
      <c r="H44" s="40" t="str">
        <f t="shared" si="6"/>
        <v/>
      </c>
    </row>
    <row r="45" spans="1:8" ht="18" customHeight="1" x14ac:dyDescent="0.35">
      <c r="A45" s="31">
        <v>42</v>
      </c>
      <c r="B45" s="25"/>
      <c r="C45" s="32" t="str">
        <f t="shared" si="4"/>
        <v/>
      </c>
      <c r="D45" s="27"/>
      <c r="E45" s="28"/>
      <c r="F45" s="41" t="str">
        <f t="shared" si="5"/>
        <v/>
      </c>
      <c r="G45" s="33"/>
      <c r="H45" s="34" t="str">
        <f t="shared" si="6"/>
        <v/>
      </c>
    </row>
    <row r="46" spans="1:8" ht="18" customHeight="1" x14ac:dyDescent="0.35">
      <c r="A46" s="36">
        <v>43</v>
      </c>
      <c r="B46" s="25"/>
      <c r="C46" s="37" t="str">
        <f t="shared" si="4"/>
        <v/>
      </c>
      <c r="D46" s="27"/>
      <c r="E46" s="28"/>
      <c r="F46" s="38" t="str">
        <f t="shared" si="5"/>
        <v/>
      </c>
      <c r="G46" s="39"/>
      <c r="H46" s="40" t="str">
        <f t="shared" si="6"/>
        <v/>
      </c>
    </row>
    <row r="47" spans="1:8" ht="18" customHeight="1" x14ac:dyDescent="0.35">
      <c r="A47" s="31">
        <v>44</v>
      </c>
      <c r="B47" s="25"/>
      <c r="C47" s="32" t="str">
        <f t="shared" si="4"/>
        <v/>
      </c>
      <c r="D47" s="27"/>
      <c r="E47" s="28"/>
      <c r="F47" s="41" t="str">
        <f t="shared" si="5"/>
        <v/>
      </c>
      <c r="G47" s="33"/>
      <c r="H47" s="34" t="str">
        <f t="shared" si="6"/>
        <v/>
      </c>
    </row>
    <row r="48" spans="1:8" ht="18" customHeight="1" x14ac:dyDescent="0.35">
      <c r="A48" s="36">
        <v>45</v>
      </c>
      <c r="B48" s="25"/>
      <c r="C48" s="37" t="str">
        <f t="shared" si="4"/>
        <v/>
      </c>
      <c r="D48" s="27"/>
      <c r="E48" s="28"/>
      <c r="F48" s="38" t="str">
        <f t="shared" si="5"/>
        <v/>
      </c>
      <c r="G48" s="39"/>
      <c r="H48" s="40" t="str">
        <f t="shared" si="6"/>
        <v/>
      </c>
    </row>
    <row r="49" spans="1:8" ht="18" customHeight="1" x14ac:dyDescent="0.35">
      <c r="A49" s="31">
        <v>46</v>
      </c>
      <c r="B49" s="25"/>
      <c r="C49" s="32" t="str">
        <f t="shared" si="4"/>
        <v/>
      </c>
      <c r="D49" s="27"/>
      <c r="E49" s="28"/>
      <c r="F49" s="41" t="str">
        <f t="shared" si="5"/>
        <v/>
      </c>
      <c r="G49" s="33"/>
      <c r="H49" s="34" t="str">
        <f t="shared" si="6"/>
        <v/>
      </c>
    </row>
    <row r="50" spans="1:8" ht="18" customHeight="1" x14ac:dyDescent="0.35">
      <c r="A50" s="36">
        <v>47</v>
      </c>
      <c r="B50" s="25"/>
      <c r="C50" s="37" t="str">
        <f t="shared" si="4"/>
        <v/>
      </c>
      <c r="D50" s="27"/>
      <c r="E50" s="28"/>
      <c r="F50" s="38" t="str">
        <f t="shared" si="5"/>
        <v/>
      </c>
      <c r="G50" s="39"/>
      <c r="H50" s="40" t="str">
        <f t="shared" si="6"/>
        <v/>
      </c>
    </row>
    <row r="51" spans="1:8" ht="18" customHeight="1" x14ac:dyDescent="0.35">
      <c r="A51" s="31">
        <v>48</v>
      </c>
      <c r="B51" s="25"/>
      <c r="C51" s="32" t="str">
        <f t="shared" si="4"/>
        <v/>
      </c>
      <c r="D51" s="27"/>
      <c r="E51" s="28"/>
      <c r="F51" s="41" t="str">
        <f t="shared" si="5"/>
        <v/>
      </c>
      <c r="G51" s="33"/>
      <c r="H51" s="34" t="str">
        <f t="shared" si="6"/>
        <v/>
      </c>
    </row>
    <row r="52" spans="1:8" ht="18" customHeight="1" x14ac:dyDescent="0.35">
      <c r="A52" s="36">
        <v>49</v>
      </c>
      <c r="B52" s="25"/>
      <c r="C52" s="37" t="str">
        <f t="shared" si="4"/>
        <v/>
      </c>
      <c r="D52" s="27"/>
      <c r="E52" s="28"/>
      <c r="F52" s="38" t="str">
        <f t="shared" si="5"/>
        <v/>
      </c>
      <c r="G52" s="39"/>
      <c r="H52" s="40" t="str">
        <f t="shared" si="6"/>
        <v/>
      </c>
    </row>
    <row r="53" spans="1:8" ht="18" customHeight="1" x14ac:dyDescent="0.35">
      <c r="A53" s="31">
        <v>50</v>
      </c>
      <c r="B53" s="25"/>
      <c r="C53" s="32" t="str">
        <f t="shared" si="4"/>
        <v/>
      </c>
      <c r="D53" s="27"/>
      <c r="E53" s="28"/>
      <c r="F53" s="41" t="str">
        <f t="shared" si="5"/>
        <v/>
      </c>
      <c r="G53" s="33"/>
      <c r="H53" s="34" t="str">
        <f t="shared" si="6"/>
        <v/>
      </c>
    </row>
    <row r="54" spans="1:8" ht="18" customHeight="1" x14ac:dyDescent="0.35">
      <c r="A54" s="36">
        <v>51</v>
      </c>
      <c r="B54" s="25"/>
      <c r="C54" s="37" t="str">
        <f t="shared" si="4"/>
        <v/>
      </c>
      <c r="D54" s="27"/>
      <c r="E54" s="28"/>
      <c r="F54" s="38" t="str">
        <f t="shared" si="5"/>
        <v/>
      </c>
      <c r="G54" s="39"/>
      <c r="H54" s="40" t="str">
        <f t="shared" si="6"/>
        <v/>
      </c>
    </row>
    <row r="55" spans="1:8" ht="18" customHeight="1" x14ac:dyDescent="0.35">
      <c r="A55" s="31">
        <v>52</v>
      </c>
      <c r="B55" s="25"/>
      <c r="C55" s="32" t="str">
        <f t="shared" si="4"/>
        <v/>
      </c>
      <c r="D55" s="27"/>
      <c r="E55" s="28"/>
      <c r="F55" s="41" t="str">
        <f t="shared" si="5"/>
        <v/>
      </c>
      <c r="G55" s="33"/>
      <c r="H55" s="34" t="str">
        <f t="shared" si="6"/>
        <v/>
      </c>
    </row>
    <row r="56" spans="1:8" ht="18" customHeight="1" x14ac:dyDescent="0.35">
      <c r="A56" s="36">
        <v>53</v>
      </c>
      <c r="B56" s="25"/>
      <c r="C56" s="37" t="str">
        <f t="shared" si="4"/>
        <v/>
      </c>
      <c r="D56" s="27"/>
      <c r="E56" s="28"/>
      <c r="F56" s="38" t="str">
        <f t="shared" si="5"/>
        <v/>
      </c>
      <c r="G56" s="39"/>
      <c r="H56" s="40" t="str">
        <f t="shared" si="6"/>
        <v/>
      </c>
    </row>
    <row r="57" spans="1:8" ht="18" customHeight="1" x14ac:dyDescent="0.35">
      <c r="A57" s="31">
        <v>54</v>
      </c>
      <c r="B57" s="25"/>
      <c r="C57" s="32" t="str">
        <f t="shared" si="4"/>
        <v/>
      </c>
      <c r="D57" s="27"/>
      <c r="E57" s="28"/>
      <c r="F57" s="41" t="str">
        <f t="shared" si="5"/>
        <v/>
      </c>
      <c r="G57" s="33"/>
      <c r="H57" s="34" t="str">
        <f t="shared" si="6"/>
        <v/>
      </c>
    </row>
    <row r="58" spans="1:8" ht="18" customHeight="1" x14ac:dyDescent="0.35">
      <c r="A58" s="36">
        <v>55</v>
      </c>
      <c r="B58" s="25"/>
      <c r="C58" s="37" t="str">
        <f t="shared" si="4"/>
        <v/>
      </c>
      <c r="D58" s="27"/>
      <c r="E58" s="28"/>
      <c r="F58" s="38" t="str">
        <f t="shared" si="5"/>
        <v/>
      </c>
      <c r="G58" s="39"/>
      <c r="H58" s="40" t="str">
        <f t="shared" si="6"/>
        <v/>
      </c>
    </row>
    <row r="59" spans="1:8" ht="18" customHeight="1" x14ac:dyDescent="0.35">
      <c r="A59" s="31">
        <v>56</v>
      </c>
      <c r="B59" s="25"/>
      <c r="C59" s="32" t="str">
        <f t="shared" si="4"/>
        <v/>
      </c>
      <c r="D59" s="27"/>
      <c r="E59" s="28"/>
      <c r="F59" s="41" t="str">
        <f t="shared" si="5"/>
        <v/>
      </c>
      <c r="G59" s="33"/>
      <c r="H59" s="34" t="str">
        <f t="shared" si="6"/>
        <v/>
      </c>
    </row>
    <row r="60" spans="1:8" ht="18" customHeight="1" x14ac:dyDescent="0.35">
      <c r="A60" s="36">
        <v>57</v>
      </c>
      <c r="B60" s="25"/>
      <c r="C60" s="37" t="str">
        <f t="shared" si="4"/>
        <v/>
      </c>
      <c r="D60" s="27"/>
      <c r="E60" s="28"/>
      <c r="F60" s="38" t="str">
        <f t="shared" si="5"/>
        <v/>
      </c>
      <c r="G60" s="39"/>
      <c r="H60" s="40" t="str">
        <f t="shared" si="6"/>
        <v/>
      </c>
    </row>
    <row r="61" spans="1:8" ht="18" customHeight="1" x14ac:dyDescent="0.35">
      <c r="A61" s="31">
        <v>58</v>
      </c>
      <c r="B61" s="25"/>
      <c r="C61" s="32" t="str">
        <f t="shared" si="4"/>
        <v/>
      </c>
      <c r="D61" s="27"/>
      <c r="E61" s="28"/>
      <c r="F61" s="41" t="str">
        <f t="shared" si="5"/>
        <v/>
      </c>
      <c r="G61" s="33"/>
      <c r="H61" s="34" t="str">
        <f t="shared" si="6"/>
        <v/>
      </c>
    </row>
    <row r="62" spans="1:8" ht="18" customHeight="1" x14ac:dyDescent="0.35">
      <c r="A62" s="36">
        <v>59</v>
      </c>
      <c r="B62" s="25"/>
      <c r="C62" s="37" t="str">
        <f t="shared" si="4"/>
        <v/>
      </c>
      <c r="D62" s="27"/>
      <c r="E62" s="28"/>
      <c r="F62" s="38" t="str">
        <f t="shared" si="5"/>
        <v/>
      </c>
      <c r="G62" s="39"/>
      <c r="H62" s="40" t="str">
        <f t="shared" si="6"/>
        <v/>
      </c>
    </row>
    <row r="63" spans="1:8" ht="18" customHeight="1" x14ac:dyDescent="0.35">
      <c r="A63" s="31">
        <v>60</v>
      </c>
      <c r="B63" s="25"/>
      <c r="C63" s="32" t="str">
        <f t="shared" si="4"/>
        <v/>
      </c>
      <c r="D63" s="27"/>
      <c r="E63" s="28"/>
      <c r="F63" s="41" t="str">
        <f t="shared" si="5"/>
        <v/>
      </c>
      <c r="G63" s="33"/>
      <c r="H63" s="34" t="str">
        <f t="shared" si="6"/>
        <v/>
      </c>
    </row>
    <row r="64" spans="1:8" ht="18" customHeight="1" x14ac:dyDescent="0.35">
      <c r="A64" s="36">
        <v>61</v>
      </c>
      <c r="B64" s="25"/>
      <c r="C64" s="37" t="str">
        <f t="shared" si="4"/>
        <v/>
      </c>
      <c r="D64" s="27"/>
      <c r="E64" s="28"/>
      <c r="F64" s="38" t="str">
        <f t="shared" si="5"/>
        <v/>
      </c>
      <c r="G64" s="39"/>
      <c r="H64" s="40" t="str">
        <f t="shared" si="6"/>
        <v/>
      </c>
    </row>
    <row r="65" spans="1:8" ht="18" customHeight="1" x14ac:dyDescent="0.35">
      <c r="A65" s="31">
        <v>62</v>
      </c>
      <c r="B65" s="25"/>
      <c r="C65" s="32" t="str">
        <f t="shared" si="4"/>
        <v/>
      </c>
      <c r="D65" s="27"/>
      <c r="E65" s="28"/>
      <c r="F65" s="41" t="str">
        <f t="shared" si="5"/>
        <v/>
      </c>
      <c r="G65" s="33"/>
      <c r="H65" s="34" t="str">
        <f t="shared" si="6"/>
        <v/>
      </c>
    </row>
    <row r="66" spans="1:8" ht="18" customHeight="1" x14ac:dyDescent="0.35">
      <c r="A66" s="36">
        <v>63</v>
      </c>
      <c r="B66" s="25"/>
      <c r="C66" s="37" t="str">
        <f t="shared" si="4"/>
        <v/>
      </c>
      <c r="D66" s="27"/>
      <c r="E66" s="28"/>
      <c r="F66" s="38" t="str">
        <f t="shared" si="5"/>
        <v/>
      </c>
      <c r="G66" s="39"/>
      <c r="H66" s="40" t="str">
        <f t="shared" si="6"/>
        <v/>
      </c>
    </row>
    <row r="67" spans="1:8" ht="18" customHeight="1" x14ac:dyDescent="0.35">
      <c r="A67" s="31">
        <v>64</v>
      </c>
      <c r="B67" s="25"/>
      <c r="C67" s="32" t="str">
        <f t="shared" si="4"/>
        <v/>
      </c>
      <c r="D67" s="27"/>
      <c r="E67" s="28"/>
      <c r="F67" s="41" t="str">
        <f t="shared" si="5"/>
        <v/>
      </c>
      <c r="G67" s="33"/>
      <c r="H67" s="34" t="str">
        <f t="shared" si="6"/>
        <v/>
      </c>
    </row>
    <row r="68" spans="1:8" ht="18" customHeight="1" x14ac:dyDescent="0.35">
      <c r="A68" s="36">
        <v>65</v>
      </c>
      <c r="B68" s="25"/>
      <c r="C68" s="37" t="str">
        <f t="shared" ref="C68:C99" si="7">IF(B68="","",MONTH(B68))</f>
        <v/>
      </c>
      <c r="D68" s="27"/>
      <c r="E68" s="28"/>
      <c r="F68" s="38" t="str">
        <f t="shared" ref="F68:F99" si="8">IF(D68="","",IF(D68="Seeds &amp; Soil","Yes",IF(D68="Tools &amp; Equipment","Yes",IF(D68="Bags &amp; Packaging","Yes",IF(D68="Water/Electricity","Partial",IF(D68="Transportation / Gas","Yes",IF(D68="Marketing","Yes",IF(D68="Insurance","Yes",IF(D68="Permits / Filing","Yes",IF(D68="Phone / Internet","Partial","Verify"))))))))))</f>
        <v/>
      </c>
      <c r="G68" s="39"/>
      <c r="H68" s="40" t="str">
        <f t="shared" ref="H68:H99" si="9">IF(D68="","",IF(D68="Seeds &amp; Soil","Schedule C supplies",IF(D68="Tools &amp; Equipment","Depreciate or Section 179",IF(D68="Bags &amp; Packaging","Schedule C supplies",IF(D68="Water/Electricity","Business portion only — estimate %",IF(D68="Transportation / Gas","Track miles at IRS rate (67¢/mi 2024)",IF(D68="Marketing","Fully deductible",IF(D68="Insurance","Business insurance — fully deductible",IF(D68="Permits / Filing","Business licenses",IF(D68="Phone / Internet","Business use % only","Ask your tax pro"))))))))))</f>
        <v/>
      </c>
    </row>
    <row r="69" spans="1:8" ht="18" customHeight="1" x14ac:dyDescent="0.35">
      <c r="A69" s="31">
        <v>66</v>
      </c>
      <c r="B69" s="25"/>
      <c r="C69" s="32" t="str">
        <f t="shared" si="7"/>
        <v/>
      </c>
      <c r="D69" s="27"/>
      <c r="E69" s="28"/>
      <c r="F69" s="41" t="str">
        <f t="shared" si="8"/>
        <v/>
      </c>
      <c r="G69" s="33"/>
      <c r="H69" s="34" t="str">
        <f t="shared" si="9"/>
        <v/>
      </c>
    </row>
    <row r="70" spans="1:8" ht="18" customHeight="1" x14ac:dyDescent="0.35">
      <c r="A70" s="36">
        <v>67</v>
      </c>
      <c r="B70" s="25"/>
      <c r="C70" s="37" t="str">
        <f t="shared" si="7"/>
        <v/>
      </c>
      <c r="D70" s="27"/>
      <c r="E70" s="28"/>
      <c r="F70" s="38" t="str">
        <f t="shared" si="8"/>
        <v/>
      </c>
      <c r="G70" s="39"/>
      <c r="H70" s="40" t="str">
        <f t="shared" si="9"/>
        <v/>
      </c>
    </row>
    <row r="71" spans="1:8" ht="18" customHeight="1" x14ac:dyDescent="0.35">
      <c r="A71" s="31">
        <v>68</v>
      </c>
      <c r="B71" s="25"/>
      <c r="C71" s="32" t="str">
        <f t="shared" si="7"/>
        <v/>
      </c>
      <c r="D71" s="27"/>
      <c r="E71" s="28"/>
      <c r="F71" s="41" t="str">
        <f t="shared" si="8"/>
        <v/>
      </c>
      <c r="G71" s="33"/>
      <c r="H71" s="34" t="str">
        <f t="shared" si="9"/>
        <v/>
      </c>
    </row>
    <row r="72" spans="1:8" ht="18" customHeight="1" x14ac:dyDescent="0.35">
      <c r="A72" s="36">
        <v>69</v>
      </c>
      <c r="B72" s="25"/>
      <c r="C72" s="37" t="str">
        <f t="shared" si="7"/>
        <v/>
      </c>
      <c r="D72" s="27"/>
      <c r="E72" s="28"/>
      <c r="F72" s="38" t="str">
        <f t="shared" si="8"/>
        <v/>
      </c>
      <c r="G72" s="39"/>
      <c r="H72" s="40" t="str">
        <f t="shared" si="9"/>
        <v/>
      </c>
    </row>
    <row r="73" spans="1:8" ht="18" customHeight="1" x14ac:dyDescent="0.35">
      <c r="A73" s="31">
        <v>70</v>
      </c>
      <c r="B73" s="25"/>
      <c r="C73" s="32" t="str">
        <f t="shared" si="7"/>
        <v/>
      </c>
      <c r="D73" s="27"/>
      <c r="E73" s="28"/>
      <c r="F73" s="41" t="str">
        <f t="shared" si="8"/>
        <v/>
      </c>
      <c r="G73" s="33"/>
      <c r="H73" s="34" t="str">
        <f t="shared" si="9"/>
        <v/>
      </c>
    </row>
    <row r="74" spans="1:8" ht="18" customHeight="1" x14ac:dyDescent="0.35">
      <c r="A74" s="36">
        <v>71</v>
      </c>
      <c r="B74" s="25"/>
      <c r="C74" s="37" t="str">
        <f t="shared" si="7"/>
        <v/>
      </c>
      <c r="D74" s="27"/>
      <c r="E74" s="28"/>
      <c r="F74" s="38" t="str">
        <f t="shared" si="8"/>
        <v/>
      </c>
      <c r="G74" s="39"/>
      <c r="H74" s="40" t="str">
        <f t="shared" si="9"/>
        <v/>
      </c>
    </row>
    <row r="75" spans="1:8" ht="18" customHeight="1" x14ac:dyDescent="0.35">
      <c r="A75" s="31">
        <v>72</v>
      </c>
      <c r="B75" s="25"/>
      <c r="C75" s="32" t="str">
        <f t="shared" si="7"/>
        <v/>
      </c>
      <c r="D75" s="27"/>
      <c r="E75" s="28"/>
      <c r="F75" s="41" t="str">
        <f t="shared" si="8"/>
        <v/>
      </c>
      <c r="G75" s="33"/>
      <c r="H75" s="34" t="str">
        <f t="shared" si="9"/>
        <v/>
      </c>
    </row>
    <row r="76" spans="1:8" ht="18" customHeight="1" x14ac:dyDescent="0.35">
      <c r="A76" s="36">
        <v>73</v>
      </c>
      <c r="B76" s="25"/>
      <c r="C76" s="37" t="str">
        <f t="shared" si="7"/>
        <v/>
      </c>
      <c r="D76" s="27"/>
      <c r="E76" s="28"/>
      <c r="F76" s="38" t="str">
        <f t="shared" si="8"/>
        <v/>
      </c>
      <c r="G76" s="39"/>
      <c r="H76" s="40" t="str">
        <f t="shared" si="9"/>
        <v/>
      </c>
    </row>
    <row r="77" spans="1:8" ht="18" customHeight="1" x14ac:dyDescent="0.35">
      <c r="A77" s="31">
        <v>74</v>
      </c>
      <c r="B77" s="25"/>
      <c r="C77" s="32" t="str">
        <f t="shared" si="7"/>
        <v/>
      </c>
      <c r="D77" s="27"/>
      <c r="E77" s="28"/>
      <c r="F77" s="41" t="str">
        <f t="shared" si="8"/>
        <v/>
      </c>
      <c r="G77" s="33"/>
      <c r="H77" s="34" t="str">
        <f t="shared" si="9"/>
        <v/>
      </c>
    </row>
    <row r="78" spans="1:8" ht="18" customHeight="1" x14ac:dyDescent="0.35">
      <c r="A78" s="36">
        <v>75</v>
      </c>
      <c r="B78" s="25"/>
      <c r="C78" s="37" t="str">
        <f t="shared" si="7"/>
        <v/>
      </c>
      <c r="D78" s="27"/>
      <c r="E78" s="28"/>
      <c r="F78" s="38" t="str">
        <f t="shared" si="8"/>
        <v/>
      </c>
      <c r="G78" s="39"/>
      <c r="H78" s="40" t="str">
        <f t="shared" si="9"/>
        <v/>
      </c>
    </row>
    <row r="79" spans="1:8" ht="18" customHeight="1" x14ac:dyDescent="0.35">
      <c r="A79" s="31">
        <v>76</v>
      </c>
      <c r="B79" s="25"/>
      <c r="C79" s="32" t="str">
        <f t="shared" si="7"/>
        <v/>
      </c>
      <c r="D79" s="27"/>
      <c r="E79" s="28"/>
      <c r="F79" s="41" t="str">
        <f t="shared" si="8"/>
        <v/>
      </c>
      <c r="G79" s="33"/>
      <c r="H79" s="34" t="str">
        <f t="shared" si="9"/>
        <v/>
      </c>
    </row>
    <row r="80" spans="1:8" ht="18" customHeight="1" x14ac:dyDescent="0.35">
      <c r="A80" s="36">
        <v>77</v>
      </c>
      <c r="B80" s="25"/>
      <c r="C80" s="37" t="str">
        <f t="shared" si="7"/>
        <v/>
      </c>
      <c r="D80" s="27"/>
      <c r="E80" s="28"/>
      <c r="F80" s="38" t="str">
        <f t="shared" si="8"/>
        <v/>
      </c>
      <c r="G80" s="39"/>
      <c r="H80" s="40" t="str">
        <f t="shared" si="9"/>
        <v/>
      </c>
    </row>
    <row r="81" spans="1:8" ht="18" customHeight="1" x14ac:dyDescent="0.35">
      <c r="A81" s="31">
        <v>78</v>
      </c>
      <c r="B81" s="25"/>
      <c r="C81" s="32" t="str">
        <f t="shared" si="7"/>
        <v/>
      </c>
      <c r="D81" s="27"/>
      <c r="E81" s="28"/>
      <c r="F81" s="41" t="str">
        <f t="shared" si="8"/>
        <v/>
      </c>
      <c r="G81" s="33"/>
      <c r="H81" s="34" t="str">
        <f t="shared" si="9"/>
        <v/>
      </c>
    </row>
    <row r="82" spans="1:8" ht="18" customHeight="1" x14ac:dyDescent="0.35">
      <c r="A82" s="36">
        <v>79</v>
      </c>
      <c r="B82" s="25"/>
      <c r="C82" s="37" t="str">
        <f t="shared" si="7"/>
        <v/>
      </c>
      <c r="D82" s="27"/>
      <c r="E82" s="28"/>
      <c r="F82" s="38" t="str">
        <f t="shared" si="8"/>
        <v/>
      </c>
      <c r="G82" s="39"/>
      <c r="H82" s="40" t="str">
        <f t="shared" si="9"/>
        <v/>
      </c>
    </row>
    <row r="83" spans="1:8" ht="18" customHeight="1" x14ac:dyDescent="0.35">
      <c r="A83" s="31">
        <v>80</v>
      </c>
      <c r="B83" s="25"/>
      <c r="C83" s="32" t="str">
        <f t="shared" si="7"/>
        <v/>
      </c>
      <c r="D83" s="27"/>
      <c r="E83" s="28"/>
      <c r="F83" s="41" t="str">
        <f t="shared" si="8"/>
        <v/>
      </c>
      <c r="G83" s="33"/>
      <c r="H83" s="34" t="str">
        <f t="shared" si="9"/>
        <v/>
      </c>
    </row>
    <row r="84" spans="1:8" ht="18" customHeight="1" x14ac:dyDescent="0.35">
      <c r="A84" s="36">
        <v>81</v>
      </c>
      <c r="B84" s="25"/>
      <c r="C84" s="37" t="str">
        <f t="shared" si="7"/>
        <v/>
      </c>
      <c r="D84" s="27"/>
      <c r="E84" s="28"/>
      <c r="F84" s="38" t="str">
        <f t="shared" si="8"/>
        <v/>
      </c>
      <c r="G84" s="39"/>
      <c r="H84" s="40" t="str">
        <f t="shared" si="9"/>
        <v/>
      </c>
    </row>
    <row r="85" spans="1:8" ht="18" customHeight="1" x14ac:dyDescent="0.35">
      <c r="A85" s="31">
        <v>82</v>
      </c>
      <c r="B85" s="25"/>
      <c r="C85" s="32" t="str">
        <f t="shared" si="7"/>
        <v/>
      </c>
      <c r="D85" s="27"/>
      <c r="E85" s="28"/>
      <c r="F85" s="41" t="str">
        <f t="shared" si="8"/>
        <v/>
      </c>
      <c r="G85" s="33"/>
      <c r="H85" s="34" t="str">
        <f t="shared" si="9"/>
        <v/>
      </c>
    </row>
    <row r="86" spans="1:8" ht="18" customHeight="1" x14ac:dyDescent="0.35">
      <c r="A86" s="36">
        <v>83</v>
      </c>
      <c r="B86" s="25"/>
      <c r="C86" s="37" t="str">
        <f t="shared" si="7"/>
        <v/>
      </c>
      <c r="D86" s="27"/>
      <c r="E86" s="28"/>
      <c r="F86" s="38" t="str">
        <f t="shared" si="8"/>
        <v/>
      </c>
      <c r="G86" s="39"/>
      <c r="H86" s="40" t="str">
        <f t="shared" si="9"/>
        <v/>
      </c>
    </row>
    <row r="87" spans="1:8" ht="18" customHeight="1" x14ac:dyDescent="0.35">
      <c r="A87" s="31">
        <v>84</v>
      </c>
      <c r="B87" s="25"/>
      <c r="C87" s="32" t="str">
        <f t="shared" si="7"/>
        <v/>
      </c>
      <c r="D87" s="27"/>
      <c r="E87" s="28"/>
      <c r="F87" s="41" t="str">
        <f t="shared" si="8"/>
        <v/>
      </c>
      <c r="G87" s="33"/>
      <c r="H87" s="34" t="str">
        <f t="shared" si="9"/>
        <v/>
      </c>
    </row>
    <row r="88" spans="1:8" ht="18" customHeight="1" x14ac:dyDescent="0.35">
      <c r="A88" s="36">
        <v>85</v>
      </c>
      <c r="B88" s="25"/>
      <c r="C88" s="37" t="str">
        <f t="shared" si="7"/>
        <v/>
      </c>
      <c r="D88" s="27"/>
      <c r="E88" s="28"/>
      <c r="F88" s="38" t="str">
        <f t="shared" si="8"/>
        <v/>
      </c>
      <c r="G88" s="39"/>
      <c r="H88" s="40" t="str">
        <f t="shared" si="9"/>
        <v/>
      </c>
    </row>
    <row r="89" spans="1:8" ht="18" customHeight="1" x14ac:dyDescent="0.35">
      <c r="A89" s="31">
        <v>86</v>
      </c>
      <c r="B89" s="25"/>
      <c r="C89" s="32" t="str">
        <f t="shared" si="7"/>
        <v/>
      </c>
      <c r="D89" s="27"/>
      <c r="E89" s="28"/>
      <c r="F89" s="41" t="str">
        <f t="shared" si="8"/>
        <v/>
      </c>
      <c r="G89" s="33"/>
      <c r="H89" s="34" t="str">
        <f t="shared" si="9"/>
        <v/>
      </c>
    </row>
    <row r="90" spans="1:8" ht="18" customHeight="1" x14ac:dyDescent="0.35">
      <c r="A90" s="36">
        <v>87</v>
      </c>
      <c r="B90" s="25"/>
      <c r="C90" s="37" t="str">
        <f t="shared" si="7"/>
        <v/>
      </c>
      <c r="D90" s="27"/>
      <c r="E90" s="28"/>
      <c r="F90" s="38" t="str">
        <f t="shared" si="8"/>
        <v/>
      </c>
      <c r="G90" s="39"/>
      <c r="H90" s="40" t="str">
        <f t="shared" si="9"/>
        <v/>
      </c>
    </row>
    <row r="91" spans="1:8" ht="18" customHeight="1" x14ac:dyDescent="0.35">
      <c r="A91" s="31">
        <v>88</v>
      </c>
      <c r="B91" s="25"/>
      <c r="C91" s="32" t="str">
        <f t="shared" si="7"/>
        <v/>
      </c>
      <c r="D91" s="27"/>
      <c r="E91" s="28"/>
      <c r="F91" s="41" t="str">
        <f t="shared" si="8"/>
        <v/>
      </c>
      <c r="G91" s="33"/>
      <c r="H91" s="34" t="str">
        <f t="shared" si="9"/>
        <v/>
      </c>
    </row>
    <row r="92" spans="1:8" ht="18" customHeight="1" x14ac:dyDescent="0.35">
      <c r="A92" s="36">
        <v>89</v>
      </c>
      <c r="B92" s="25"/>
      <c r="C92" s="37" t="str">
        <f t="shared" si="7"/>
        <v/>
      </c>
      <c r="D92" s="27"/>
      <c r="E92" s="28"/>
      <c r="F92" s="38" t="str">
        <f t="shared" si="8"/>
        <v/>
      </c>
      <c r="G92" s="39"/>
      <c r="H92" s="40" t="str">
        <f t="shared" si="9"/>
        <v/>
      </c>
    </row>
    <row r="93" spans="1:8" ht="18" customHeight="1" x14ac:dyDescent="0.35">
      <c r="A93" s="31">
        <v>90</v>
      </c>
      <c r="B93" s="25"/>
      <c r="C93" s="32" t="str">
        <f t="shared" si="7"/>
        <v/>
      </c>
      <c r="D93" s="27"/>
      <c r="E93" s="28"/>
      <c r="F93" s="41" t="str">
        <f t="shared" si="8"/>
        <v/>
      </c>
      <c r="G93" s="33"/>
      <c r="H93" s="34" t="str">
        <f t="shared" si="9"/>
        <v/>
      </c>
    </row>
    <row r="94" spans="1:8" ht="18" customHeight="1" x14ac:dyDescent="0.35">
      <c r="A94" s="36">
        <v>91</v>
      </c>
      <c r="B94" s="25"/>
      <c r="C94" s="37" t="str">
        <f t="shared" si="7"/>
        <v/>
      </c>
      <c r="D94" s="27"/>
      <c r="E94" s="28"/>
      <c r="F94" s="38" t="str">
        <f t="shared" si="8"/>
        <v/>
      </c>
      <c r="G94" s="39"/>
      <c r="H94" s="40" t="str">
        <f t="shared" si="9"/>
        <v/>
      </c>
    </row>
    <row r="95" spans="1:8" ht="18" customHeight="1" x14ac:dyDescent="0.35">
      <c r="A95" s="31">
        <v>92</v>
      </c>
      <c r="B95" s="25"/>
      <c r="C95" s="32" t="str">
        <f t="shared" si="7"/>
        <v/>
      </c>
      <c r="D95" s="27"/>
      <c r="E95" s="28"/>
      <c r="F95" s="41" t="str">
        <f t="shared" si="8"/>
        <v/>
      </c>
      <c r="G95" s="33"/>
      <c r="H95" s="34" t="str">
        <f t="shared" si="9"/>
        <v/>
      </c>
    </row>
    <row r="96" spans="1:8" ht="18" customHeight="1" x14ac:dyDescent="0.35">
      <c r="A96" s="36">
        <v>93</v>
      </c>
      <c r="B96" s="25"/>
      <c r="C96" s="37" t="str">
        <f t="shared" si="7"/>
        <v/>
      </c>
      <c r="D96" s="27"/>
      <c r="E96" s="28"/>
      <c r="F96" s="38" t="str">
        <f t="shared" si="8"/>
        <v/>
      </c>
      <c r="G96" s="39"/>
      <c r="H96" s="40" t="str">
        <f t="shared" si="9"/>
        <v/>
      </c>
    </row>
    <row r="97" spans="1:8" ht="18" customHeight="1" x14ac:dyDescent="0.35">
      <c r="A97" s="31">
        <v>94</v>
      </c>
      <c r="B97" s="25"/>
      <c r="C97" s="32" t="str">
        <f t="shared" si="7"/>
        <v/>
      </c>
      <c r="D97" s="27"/>
      <c r="E97" s="28"/>
      <c r="F97" s="41" t="str">
        <f t="shared" si="8"/>
        <v/>
      </c>
      <c r="G97" s="33"/>
      <c r="H97" s="34" t="str">
        <f t="shared" si="9"/>
        <v/>
      </c>
    </row>
    <row r="98" spans="1:8" ht="18" customHeight="1" x14ac:dyDescent="0.35">
      <c r="A98" s="36">
        <v>95</v>
      </c>
      <c r="B98" s="25"/>
      <c r="C98" s="37" t="str">
        <f t="shared" si="7"/>
        <v/>
      </c>
      <c r="D98" s="27"/>
      <c r="E98" s="28"/>
      <c r="F98" s="38" t="str">
        <f t="shared" si="8"/>
        <v/>
      </c>
      <c r="G98" s="39"/>
      <c r="H98" s="40" t="str">
        <f t="shared" si="9"/>
        <v/>
      </c>
    </row>
    <row r="99" spans="1:8" ht="18" customHeight="1" x14ac:dyDescent="0.35">
      <c r="A99" s="31">
        <v>96</v>
      </c>
      <c r="B99" s="25"/>
      <c r="C99" s="32" t="str">
        <f t="shared" si="7"/>
        <v/>
      </c>
      <c r="D99" s="27"/>
      <c r="E99" s="28"/>
      <c r="F99" s="41" t="str">
        <f t="shared" si="8"/>
        <v/>
      </c>
      <c r="G99" s="33"/>
      <c r="H99" s="34" t="str">
        <f t="shared" si="9"/>
        <v/>
      </c>
    </row>
    <row r="100" spans="1:8" ht="18" customHeight="1" x14ac:dyDescent="0.35">
      <c r="A100" s="36">
        <v>97</v>
      </c>
      <c r="B100" s="25"/>
      <c r="C100" s="37" t="str">
        <f t="shared" ref="C100:C131" si="10">IF(B100="","",MONTH(B100))</f>
        <v/>
      </c>
      <c r="D100" s="27"/>
      <c r="E100" s="28"/>
      <c r="F100" s="38" t="str">
        <f t="shared" ref="F100:F131" si="11">IF(D100="","",IF(D100="Seeds &amp; Soil","Yes",IF(D100="Tools &amp; Equipment","Yes",IF(D100="Bags &amp; Packaging","Yes",IF(D100="Water/Electricity","Partial",IF(D100="Transportation / Gas","Yes",IF(D100="Marketing","Yes",IF(D100="Insurance","Yes",IF(D100="Permits / Filing","Yes",IF(D100="Phone / Internet","Partial","Verify"))))))))))</f>
        <v/>
      </c>
      <c r="G100" s="39"/>
      <c r="H100" s="40" t="str">
        <f t="shared" ref="H100:H131" si="12">IF(D100="","",IF(D100="Seeds &amp; Soil","Schedule C supplies",IF(D100="Tools &amp; Equipment","Depreciate or Section 179",IF(D100="Bags &amp; Packaging","Schedule C supplies",IF(D100="Water/Electricity","Business portion only — estimate %",IF(D100="Transportation / Gas","Track miles at IRS rate (67¢/mi 2024)",IF(D100="Marketing","Fully deductible",IF(D100="Insurance","Business insurance — fully deductible",IF(D100="Permits / Filing","Business licenses",IF(D100="Phone / Internet","Business use % only","Ask your tax pro"))))))))))</f>
        <v/>
      </c>
    </row>
    <row r="101" spans="1:8" ht="18" customHeight="1" x14ac:dyDescent="0.35">
      <c r="A101" s="31">
        <v>98</v>
      </c>
      <c r="B101" s="25"/>
      <c r="C101" s="32" t="str">
        <f t="shared" si="10"/>
        <v/>
      </c>
      <c r="D101" s="27"/>
      <c r="E101" s="28"/>
      <c r="F101" s="41" t="str">
        <f t="shared" si="11"/>
        <v/>
      </c>
      <c r="G101" s="33"/>
      <c r="H101" s="34" t="str">
        <f t="shared" si="12"/>
        <v/>
      </c>
    </row>
    <row r="102" spans="1:8" ht="18" customHeight="1" x14ac:dyDescent="0.35">
      <c r="A102" s="36">
        <v>99</v>
      </c>
      <c r="B102" s="25"/>
      <c r="C102" s="37" t="str">
        <f t="shared" si="10"/>
        <v/>
      </c>
      <c r="D102" s="27"/>
      <c r="E102" s="28"/>
      <c r="F102" s="38" t="str">
        <f t="shared" si="11"/>
        <v/>
      </c>
      <c r="G102" s="39"/>
      <c r="H102" s="40" t="str">
        <f t="shared" si="12"/>
        <v/>
      </c>
    </row>
    <row r="103" spans="1:8" ht="18" customHeight="1" x14ac:dyDescent="0.35">
      <c r="A103" s="31">
        <v>100</v>
      </c>
      <c r="B103" s="25"/>
      <c r="C103" s="32" t="str">
        <f t="shared" si="10"/>
        <v/>
      </c>
      <c r="D103" s="27"/>
      <c r="E103" s="28"/>
      <c r="F103" s="41" t="str">
        <f t="shared" si="11"/>
        <v/>
      </c>
      <c r="G103" s="33"/>
      <c r="H103" s="34" t="str">
        <f t="shared" si="12"/>
        <v/>
      </c>
    </row>
    <row r="104" spans="1:8" ht="18" customHeight="1" x14ac:dyDescent="0.35">
      <c r="A104" s="36">
        <v>101</v>
      </c>
      <c r="B104" s="25"/>
      <c r="C104" s="37" t="str">
        <f t="shared" si="10"/>
        <v/>
      </c>
      <c r="D104" s="27"/>
      <c r="E104" s="28"/>
      <c r="F104" s="38" t="str">
        <f t="shared" si="11"/>
        <v/>
      </c>
      <c r="G104" s="39"/>
      <c r="H104" s="40" t="str">
        <f t="shared" si="12"/>
        <v/>
      </c>
    </row>
    <row r="105" spans="1:8" ht="18" customHeight="1" x14ac:dyDescent="0.35">
      <c r="A105" s="31">
        <v>102</v>
      </c>
      <c r="B105" s="25"/>
      <c r="C105" s="32" t="str">
        <f t="shared" si="10"/>
        <v/>
      </c>
      <c r="D105" s="27"/>
      <c r="E105" s="28"/>
      <c r="F105" s="41" t="str">
        <f t="shared" si="11"/>
        <v/>
      </c>
      <c r="G105" s="33"/>
      <c r="H105" s="34" t="str">
        <f t="shared" si="12"/>
        <v/>
      </c>
    </row>
    <row r="106" spans="1:8" ht="18" customHeight="1" x14ac:dyDescent="0.35">
      <c r="A106" s="36">
        <v>103</v>
      </c>
      <c r="B106" s="25"/>
      <c r="C106" s="37" t="str">
        <f t="shared" si="10"/>
        <v/>
      </c>
      <c r="D106" s="27"/>
      <c r="E106" s="28"/>
      <c r="F106" s="38" t="str">
        <f t="shared" si="11"/>
        <v/>
      </c>
      <c r="G106" s="39"/>
      <c r="H106" s="40" t="str">
        <f t="shared" si="12"/>
        <v/>
      </c>
    </row>
    <row r="107" spans="1:8" ht="18" customHeight="1" x14ac:dyDescent="0.35">
      <c r="A107" s="31">
        <v>104</v>
      </c>
      <c r="B107" s="25"/>
      <c r="C107" s="32" t="str">
        <f t="shared" si="10"/>
        <v/>
      </c>
      <c r="D107" s="27"/>
      <c r="E107" s="28"/>
      <c r="F107" s="41" t="str">
        <f t="shared" si="11"/>
        <v/>
      </c>
      <c r="G107" s="33"/>
      <c r="H107" s="34" t="str">
        <f t="shared" si="12"/>
        <v/>
      </c>
    </row>
    <row r="108" spans="1:8" ht="18" customHeight="1" x14ac:dyDescent="0.35">
      <c r="A108" s="36">
        <v>105</v>
      </c>
      <c r="B108" s="25"/>
      <c r="C108" s="37" t="str">
        <f t="shared" si="10"/>
        <v/>
      </c>
      <c r="D108" s="27"/>
      <c r="E108" s="28"/>
      <c r="F108" s="38" t="str">
        <f t="shared" si="11"/>
        <v/>
      </c>
      <c r="G108" s="39"/>
      <c r="H108" s="40" t="str">
        <f t="shared" si="12"/>
        <v/>
      </c>
    </row>
    <row r="109" spans="1:8" ht="18" customHeight="1" x14ac:dyDescent="0.35">
      <c r="A109" s="31">
        <v>106</v>
      </c>
      <c r="B109" s="25"/>
      <c r="C109" s="32" t="str">
        <f t="shared" si="10"/>
        <v/>
      </c>
      <c r="D109" s="27"/>
      <c r="E109" s="28"/>
      <c r="F109" s="41" t="str">
        <f t="shared" si="11"/>
        <v/>
      </c>
      <c r="G109" s="33"/>
      <c r="H109" s="34" t="str">
        <f t="shared" si="12"/>
        <v/>
      </c>
    </row>
    <row r="110" spans="1:8" ht="18" customHeight="1" x14ac:dyDescent="0.35">
      <c r="A110" s="36">
        <v>107</v>
      </c>
      <c r="B110" s="25"/>
      <c r="C110" s="37" t="str">
        <f t="shared" si="10"/>
        <v/>
      </c>
      <c r="D110" s="27"/>
      <c r="E110" s="28"/>
      <c r="F110" s="38" t="str">
        <f t="shared" si="11"/>
        <v/>
      </c>
      <c r="G110" s="39"/>
      <c r="H110" s="40" t="str">
        <f t="shared" si="12"/>
        <v/>
      </c>
    </row>
    <row r="111" spans="1:8" ht="18" customHeight="1" x14ac:dyDescent="0.35">
      <c r="A111" s="31">
        <v>108</v>
      </c>
      <c r="B111" s="25"/>
      <c r="C111" s="32" t="str">
        <f t="shared" si="10"/>
        <v/>
      </c>
      <c r="D111" s="27"/>
      <c r="E111" s="28"/>
      <c r="F111" s="41" t="str">
        <f t="shared" si="11"/>
        <v/>
      </c>
      <c r="G111" s="33"/>
      <c r="H111" s="34" t="str">
        <f t="shared" si="12"/>
        <v/>
      </c>
    </row>
    <row r="112" spans="1:8" ht="18" customHeight="1" x14ac:dyDescent="0.35">
      <c r="A112" s="36">
        <v>109</v>
      </c>
      <c r="B112" s="25"/>
      <c r="C112" s="37" t="str">
        <f t="shared" si="10"/>
        <v/>
      </c>
      <c r="D112" s="27"/>
      <c r="E112" s="28"/>
      <c r="F112" s="38" t="str">
        <f t="shared" si="11"/>
        <v/>
      </c>
      <c r="G112" s="39"/>
      <c r="H112" s="40" t="str">
        <f t="shared" si="12"/>
        <v/>
      </c>
    </row>
    <row r="113" spans="1:8" ht="18" customHeight="1" x14ac:dyDescent="0.35">
      <c r="A113" s="31">
        <v>110</v>
      </c>
      <c r="B113" s="25"/>
      <c r="C113" s="32" t="str">
        <f t="shared" si="10"/>
        <v/>
      </c>
      <c r="D113" s="27"/>
      <c r="E113" s="28"/>
      <c r="F113" s="41" t="str">
        <f t="shared" si="11"/>
        <v/>
      </c>
      <c r="G113" s="33"/>
      <c r="H113" s="34" t="str">
        <f t="shared" si="12"/>
        <v/>
      </c>
    </row>
    <row r="114" spans="1:8" ht="18" customHeight="1" x14ac:dyDescent="0.35">
      <c r="A114" s="36">
        <v>111</v>
      </c>
      <c r="B114" s="25"/>
      <c r="C114" s="37" t="str">
        <f t="shared" si="10"/>
        <v/>
      </c>
      <c r="D114" s="27"/>
      <c r="E114" s="28"/>
      <c r="F114" s="38" t="str">
        <f t="shared" si="11"/>
        <v/>
      </c>
      <c r="G114" s="39"/>
      <c r="H114" s="40" t="str">
        <f t="shared" si="12"/>
        <v/>
      </c>
    </row>
    <row r="115" spans="1:8" ht="18" customHeight="1" x14ac:dyDescent="0.35">
      <c r="A115" s="31">
        <v>112</v>
      </c>
      <c r="B115" s="25"/>
      <c r="C115" s="32" t="str">
        <f t="shared" si="10"/>
        <v/>
      </c>
      <c r="D115" s="27"/>
      <c r="E115" s="28"/>
      <c r="F115" s="41" t="str">
        <f t="shared" si="11"/>
        <v/>
      </c>
      <c r="G115" s="33"/>
      <c r="H115" s="34" t="str">
        <f t="shared" si="12"/>
        <v/>
      </c>
    </row>
    <row r="116" spans="1:8" ht="18" customHeight="1" x14ac:dyDescent="0.35">
      <c r="A116" s="36">
        <v>113</v>
      </c>
      <c r="B116" s="25"/>
      <c r="C116" s="37" t="str">
        <f t="shared" si="10"/>
        <v/>
      </c>
      <c r="D116" s="27"/>
      <c r="E116" s="28"/>
      <c r="F116" s="38" t="str">
        <f t="shared" si="11"/>
        <v/>
      </c>
      <c r="G116" s="39"/>
      <c r="H116" s="40" t="str">
        <f t="shared" si="12"/>
        <v/>
      </c>
    </row>
    <row r="117" spans="1:8" ht="18" customHeight="1" x14ac:dyDescent="0.35">
      <c r="A117" s="31">
        <v>114</v>
      </c>
      <c r="B117" s="25"/>
      <c r="C117" s="32" t="str">
        <f t="shared" si="10"/>
        <v/>
      </c>
      <c r="D117" s="27"/>
      <c r="E117" s="28"/>
      <c r="F117" s="41" t="str">
        <f t="shared" si="11"/>
        <v/>
      </c>
      <c r="G117" s="33"/>
      <c r="H117" s="34" t="str">
        <f t="shared" si="12"/>
        <v/>
      </c>
    </row>
    <row r="118" spans="1:8" ht="18" customHeight="1" x14ac:dyDescent="0.35">
      <c r="A118" s="36">
        <v>115</v>
      </c>
      <c r="B118" s="25"/>
      <c r="C118" s="37" t="str">
        <f t="shared" si="10"/>
        <v/>
      </c>
      <c r="D118" s="27"/>
      <c r="E118" s="28"/>
      <c r="F118" s="38" t="str">
        <f t="shared" si="11"/>
        <v/>
      </c>
      <c r="G118" s="39"/>
      <c r="H118" s="40" t="str">
        <f t="shared" si="12"/>
        <v/>
      </c>
    </row>
    <row r="119" spans="1:8" ht="18" customHeight="1" x14ac:dyDescent="0.35">
      <c r="A119" s="31">
        <v>116</v>
      </c>
      <c r="B119" s="25"/>
      <c r="C119" s="32" t="str">
        <f t="shared" si="10"/>
        <v/>
      </c>
      <c r="D119" s="27"/>
      <c r="E119" s="28"/>
      <c r="F119" s="41" t="str">
        <f t="shared" si="11"/>
        <v/>
      </c>
      <c r="G119" s="33"/>
      <c r="H119" s="34" t="str">
        <f t="shared" si="12"/>
        <v/>
      </c>
    </row>
    <row r="120" spans="1:8" ht="18" customHeight="1" x14ac:dyDescent="0.35">
      <c r="A120" s="36">
        <v>117</v>
      </c>
      <c r="B120" s="25"/>
      <c r="C120" s="37" t="str">
        <f t="shared" si="10"/>
        <v/>
      </c>
      <c r="D120" s="27"/>
      <c r="E120" s="28"/>
      <c r="F120" s="38" t="str">
        <f t="shared" si="11"/>
        <v/>
      </c>
      <c r="G120" s="39"/>
      <c r="H120" s="40" t="str">
        <f t="shared" si="12"/>
        <v/>
      </c>
    </row>
    <row r="121" spans="1:8" ht="18" customHeight="1" x14ac:dyDescent="0.35">
      <c r="A121" s="31">
        <v>118</v>
      </c>
      <c r="B121" s="25"/>
      <c r="C121" s="32" t="str">
        <f t="shared" si="10"/>
        <v/>
      </c>
      <c r="D121" s="27"/>
      <c r="E121" s="28"/>
      <c r="F121" s="41" t="str">
        <f t="shared" si="11"/>
        <v/>
      </c>
      <c r="G121" s="33"/>
      <c r="H121" s="34" t="str">
        <f t="shared" si="12"/>
        <v/>
      </c>
    </row>
    <row r="122" spans="1:8" ht="18" customHeight="1" x14ac:dyDescent="0.35">
      <c r="A122" s="36">
        <v>119</v>
      </c>
      <c r="B122" s="25"/>
      <c r="C122" s="37" t="str">
        <f t="shared" si="10"/>
        <v/>
      </c>
      <c r="D122" s="27"/>
      <c r="E122" s="28"/>
      <c r="F122" s="38" t="str">
        <f t="shared" si="11"/>
        <v/>
      </c>
      <c r="G122" s="39"/>
      <c r="H122" s="40" t="str">
        <f t="shared" si="12"/>
        <v/>
      </c>
    </row>
    <row r="123" spans="1:8" ht="18" customHeight="1" x14ac:dyDescent="0.35">
      <c r="A123" s="31">
        <v>120</v>
      </c>
      <c r="B123" s="25"/>
      <c r="C123" s="32" t="str">
        <f t="shared" si="10"/>
        <v/>
      </c>
      <c r="D123" s="27"/>
      <c r="E123" s="28"/>
      <c r="F123" s="41" t="str">
        <f t="shared" si="11"/>
        <v/>
      </c>
      <c r="G123" s="33"/>
      <c r="H123" s="34" t="str">
        <f t="shared" si="12"/>
        <v/>
      </c>
    </row>
    <row r="124" spans="1:8" ht="18" customHeight="1" x14ac:dyDescent="0.35">
      <c r="A124" s="36">
        <v>121</v>
      </c>
      <c r="B124" s="25"/>
      <c r="C124" s="37" t="str">
        <f t="shared" si="10"/>
        <v/>
      </c>
      <c r="D124" s="27"/>
      <c r="E124" s="28"/>
      <c r="F124" s="38" t="str">
        <f t="shared" si="11"/>
        <v/>
      </c>
      <c r="G124" s="39"/>
      <c r="H124" s="40" t="str">
        <f t="shared" si="12"/>
        <v/>
      </c>
    </row>
    <row r="125" spans="1:8" ht="18" customHeight="1" x14ac:dyDescent="0.35">
      <c r="A125" s="31">
        <v>122</v>
      </c>
      <c r="B125" s="25"/>
      <c r="C125" s="32" t="str">
        <f t="shared" si="10"/>
        <v/>
      </c>
      <c r="D125" s="27"/>
      <c r="E125" s="28"/>
      <c r="F125" s="41" t="str">
        <f t="shared" si="11"/>
        <v/>
      </c>
      <c r="G125" s="33"/>
      <c r="H125" s="34" t="str">
        <f t="shared" si="12"/>
        <v/>
      </c>
    </row>
    <row r="126" spans="1:8" ht="18" customHeight="1" x14ac:dyDescent="0.35">
      <c r="A126" s="36">
        <v>123</v>
      </c>
      <c r="B126" s="25"/>
      <c r="C126" s="37" t="str">
        <f t="shared" si="10"/>
        <v/>
      </c>
      <c r="D126" s="27"/>
      <c r="E126" s="28"/>
      <c r="F126" s="38" t="str">
        <f t="shared" si="11"/>
        <v/>
      </c>
      <c r="G126" s="39"/>
      <c r="H126" s="40" t="str">
        <f t="shared" si="12"/>
        <v/>
      </c>
    </row>
    <row r="127" spans="1:8" ht="18" customHeight="1" x14ac:dyDescent="0.35">
      <c r="A127" s="31">
        <v>124</v>
      </c>
      <c r="B127" s="25"/>
      <c r="C127" s="32" t="str">
        <f t="shared" si="10"/>
        <v/>
      </c>
      <c r="D127" s="27"/>
      <c r="E127" s="28"/>
      <c r="F127" s="41" t="str">
        <f t="shared" si="11"/>
        <v/>
      </c>
      <c r="G127" s="33"/>
      <c r="H127" s="34" t="str">
        <f t="shared" si="12"/>
        <v/>
      </c>
    </row>
    <row r="128" spans="1:8" ht="18" customHeight="1" x14ac:dyDescent="0.35">
      <c r="A128" s="36">
        <v>125</v>
      </c>
      <c r="B128" s="25"/>
      <c r="C128" s="37" t="str">
        <f t="shared" si="10"/>
        <v/>
      </c>
      <c r="D128" s="27"/>
      <c r="E128" s="28"/>
      <c r="F128" s="38" t="str">
        <f t="shared" si="11"/>
        <v/>
      </c>
      <c r="G128" s="39"/>
      <c r="H128" s="40" t="str">
        <f t="shared" si="12"/>
        <v/>
      </c>
    </row>
    <row r="129" spans="1:8" ht="18" customHeight="1" x14ac:dyDescent="0.35">
      <c r="A129" s="31">
        <v>126</v>
      </c>
      <c r="B129" s="25"/>
      <c r="C129" s="32" t="str">
        <f t="shared" si="10"/>
        <v/>
      </c>
      <c r="D129" s="27"/>
      <c r="E129" s="28"/>
      <c r="F129" s="41" t="str">
        <f t="shared" si="11"/>
        <v/>
      </c>
      <c r="G129" s="33"/>
      <c r="H129" s="34" t="str">
        <f t="shared" si="12"/>
        <v/>
      </c>
    </row>
    <row r="130" spans="1:8" ht="18" customHeight="1" x14ac:dyDescent="0.35">
      <c r="A130" s="36">
        <v>127</v>
      </c>
      <c r="B130" s="25"/>
      <c r="C130" s="37" t="str">
        <f t="shared" si="10"/>
        <v/>
      </c>
      <c r="D130" s="27"/>
      <c r="E130" s="28"/>
      <c r="F130" s="38" t="str">
        <f t="shared" si="11"/>
        <v/>
      </c>
      <c r="G130" s="39"/>
      <c r="H130" s="40" t="str">
        <f t="shared" si="12"/>
        <v/>
      </c>
    </row>
    <row r="131" spans="1:8" ht="18" customHeight="1" x14ac:dyDescent="0.35">
      <c r="A131" s="31">
        <v>128</v>
      </c>
      <c r="B131" s="25"/>
      <c r="C131" s="32" t="str">
        <f t="shared" si="10"/>
        <v/>
      </c>
      <c r="D131" s="27"/>
      <c r="E131" s="28"/>
      <c r="F131" s="41" t="str">
        <f t="shared" si="11"/>
        <v/>
      </c>
      <c r="G131" s="33"/>
      <c r="H131" s="34" t="str">
        <f t="shared" si="12"/>
        <v/>
      </c>
    </row>
    <row r="132" spans="1:8" ht="18" customHeight="1" x14ac:dyDescent="0.35">
      <c r="A132" s="36">
        <v>129</v>
      </c>
      <c r="B132" s="25"/>
      <c r="C132" s="37" t="str">
        <f t="shared" ref="C132:C163" si="13">IF(B132="","",MONTH(B132))</f>
        <v/>
      </c>
      <c r="D132" s="27"/>
      <c r="E132" s="28"/>
      <c r="F132" s="38" t="str">
        <f t="shared" ref="F132:F163" si="14">IF(D132="","",IF(D132="Seeds &amp; Soil","Yes",IF(D132="Tools &amp; Equipment","Yes",IF(D132="Bags &amp; Packaging","Yes",IF(D132="Water/Electricity","Partial",IF(D132="Transportation / Gas","Yes",IF(D132="Marketing","Yes",IF(D132="Insurance","Yes",IF(D132="Permits / Filing","Yes",IF(D132="Phone / Internet","Partial","Verify"))))))))))</f>
        <v/>
      </c>
      <c r="G132" s="39"/>
      <c r="H132" s="40" t="str">
        <f t="shared" ref="H132:H163" si="15">IF(D132="","",IF(D132="Seeds &amp; Soil","Schedule C supplies",IF(D132="Tools &amp; Equipment","Depreciate or Section 179",IF(D132="Bags &amp; Packaging","Schedule C supplies",IF(D132="Water/Electricity","Business portion only — estimate %",IF(D132="Transportation / Gas","Track miles at IRS rate (67¢/mi 2024)",IF(D132="Marketing","Fully deductible",IF(D132="Insurance","Business insurance — fully deductible",IF(D132="Permits / Filing","Business licenses",IF(D132="Phone / Internet","Business use % only","Ask your tax pro"))))))))))</f>
        <v/>
      </c>
    </row>
    <row r="133" spans="1:8" ht="18" customHeight="1" x14ac:dyDescent="0.35">
      <c r="A133" s="31">
        <v>130</v>
      </c>
      <c r="B133" s="25"/>
      <c r="C133" s="32" t="str">
        <f t="shared" si="13"/>
        <v/>
      </c>
      <c r="D133" s="27"/>
      <c r="E133" s="28"/>
      <c r="F133" s="41" t="str">
        <f t="shared" si="14"/>
        <v/>
      </c>
      <c r="G133" s="33"/>
      <c r="H133" s="34" t="str">
        <f t="shared" si="15"/>
        <v/>
      </c>
    </row>
    <row r="134" spans="1:8" ht="18" customHeight="1" x14ac:dyDescent="0.35">
      <c r="A134" s="36">
        <v>131</v>
      </c>
      <c r="B134" s="25"/>
      <c r="C134" s="37" t="str">
        <f t="shared" si="13"/>
        <v/>
      </c>
      <c r="D134" s="27"/>
      <c r="E134" s="28"/>
      <c r="F134" s="38" t="str">
        <f t="shared" si="14"/>
        <v/>
      </c>
      <c r="G134" s="39"/>
      <c r="H134" s="40" t="str">
        <f t="shared" si="15"/>
        <v/>
      </c>
    </row>
    <row r="135" spans="1:8" ht="18" customHeight="1" x14ac:dyDescent="0.35">
      <c r="A135" s="31">
        <v>132</v>
      </c>
      <c r="B135" s="25"/>
      <c r="C135" s="32" t="str">
        <f t="shared" si="13"/>
        <v/>
      </c>
      <c r="D135" s="27"/>
      <c r="E135" s="28"/>
      <c r="F135" s="41" t="str">
        <f t="shared" si="14"/>
        <v/>
      </c>
      <c r="G135" s="33"/>
      <c r="H135" s="34" t="str">
        <f t="shared" si="15"/>
        <v/>
      </c>
    </row>
    <row r="136" spans="1:8" ht="18" customHeight="1" x14ac:dyDescent="0.35">
      <c r="A136" s="36">
        <v>133</v>
      </c>
      <c r="B136" s="25"/>
      <c r="C136" s="37" t="str">
        <f t="shared" si="13"/>
        <v/>
      </c>
      <c r="D136" s="27"/>
      <c r="E136" s="28"/>
      <c r="F136" s="38" t="str">
        <f t="shared" si="14"/>
        <v/>
      </c>
      <c r="G136" s="39"/>
      <c r="H136" s="40" t="str">
        <f t="shared" si="15"/>
        <v/>
      </c>
    </row>
    <row r="137" spans="1:8" ht="18" customHeight="1" x14ac:dyDescent="0.35">
      <c r="A137" s="31">
        <v>134</v>
      </c>
      <c r="B137" s="25"/>
      <c r="C137" s="32" t="str">
        <f t="shared" si="13"/>
        <v/>
      </c>
      <c r="D137" s="27"/>
      <c r="E137" s="28"/>
      <c r="F137" s="41" t="str">
        <f t="shared" si="14"/>
        <v/>
      </c>
      <c r="G137" s="33"/>
      <c r="H137" s="34" t="str">
        <f t="shared" si="15"/>
        <v/>
      </c>
    </row>
    <row r="138" spans="1:8" ht="18" customHeight="1" x14ac:dyDescent="0.35">
      <c r="A138" s="36">
        <v>135</v>
      </c>
      <c r="B138" s="25"/>
      <c r="C138" s="37" t="str">
        <f t="shared" si="13"/>
        <v/>
      </c>
      <c r="D138" s="27"/>
      <c r="E138" s="28"/>
      <c r="F138" s="38" t="str">
        <f t="shared" si="14"/>
        <v/>
      </c>
      <c r="G138" s="39"/>
      <c r="H138" s="40" t="str">
        <f t="shared" si="15"/>
        <v/>
      </c>
    </row>
    <row r="139" spans="1:8" ht="18" customHeight="1" x14ac:dyDescent="0.35">
      <c r="A139" s="31">
        <v>136</v>
      </c>
      <c r="B139" s="25"/>
      <c r="C139" s="32" t="str">
        <f t="shared" si="13"/>
        <v/>
      </c>
      <c r="D139" s="27"/>
      <c r="E139" s="28"/>
      <c r="F139" s="41" t="str">
        <f t="shared" si="14"/>
        <v/>
      </c>
      <c r="G139" s="33"/>
      <c r="H139" s="34" t="str">
        <f t="shared" si="15"/>
        <v/>
      </c>
    </row>
    <row r="140" spans="1:8" ht="18" customHeight="1" x14ac:dyDescent="0.35">
      <c r="A140" s="36">
        <v>137</v>
      </c>
      <c r="B140" s="25"/>
      <c r="C140" s="37" t="str">
        <f t="shared" si="13"/>
        <v/>
      </c>
      <c r="D140" s="27"/>
      <c r="E140" s="28"/>
      <c r="F140" s="38" t="str">
        <f t="shared" si="14"/>
        <v/>
      </c>
      <c r="G140" s="39"/>
      <c r="H140" s="40" t="str">
        <f t="shared" si="15"/>
        <v/>
      </c>
    </row>
    <row r="141" spans="1:8" ht="18" customHeight="1" x14ac:dyDescent="0.35">
      <c r="A141" s="31">
        <v>138</v>
      </c>
      <c r="B141" s="25"/>
      <c r="C141" s="32" t="str">
        <f t="shared" si="13"/>
        <v/>
      </c>
      <c r="D141" s="27"/>
      <c r="E141" s="28"/>
      <c r="F141" s="41" t="str">
        <f t="shared" si="14"/>
        <v/>
      </c>
      <c r="G141" s="33"/>
      <c r="H141" s="34" t="str">
        <f t="shared" si="15"/>
        <v/>
      </c>
    </row>
    <row r="142" spans="1:8" ht="18" customHeight="1" x14ac:dyDescent="0.35">
      <c r="A142" s="36">
        <v>139</v>
      </c>
      <c r="B142" s="25"/>
      <c r="C142" s="37" t="str">
        <f t="shared" si="13"/>
        <v/>
      </c>
      <c r="D142" s="27"/>
      <c r="E142" s="28"/>
      <c r="F142" s="38" t="str">
        <f t="shared" si="14"/>
        <v/>
      </c>
      <c r="G142" s="39"/>
      <c r="H142" s="40" t="str">
        <f t="shared" si="15"/>
        <v/>
      </c>
    </row>
    <row r="143" spans="1:8" ht="18" customHeight="1" x14ac:dyDescent="0.35">
      <c r="A143" s="31">
        <v>140</v>
      </c>
      <c r="B143" s="25"/>
      <c r="C143" s="32" t="str">
        <f t="shared" si="13"/>
        <v/>
      </c>
      <c r="D143" s="27"/>
      <c r="E143" s="28"/>
      <c r="F143" s="41" t="str">
        <f t="shared" si="14"/>
        <v/>
      </c>
      <c r="G143" s="33"/>
      <c r="H143" s="34" t="str">
        <f t="shared" si="15"/>
        <v/>
      </c>
    </row>
    <row r="144" spans="1:8" ht="18" customHeight="1" x14ac:dyDescent="0.35">
      <c r="A144" s="36">
        <v>141</v>
      </c>
      <c r="B144" s="25"/>
      <c r="C144" s="37" t="str">
        <f t="shared" si="13"/>
        <v/>
      </c>
      <c r="D144" s="27"/>
      <c r="E144" s="28"/>
      <c r="F144" s="38" t="str">
        <f t="shared" si="14"/>
        <v/>
      </c>
      <c r="G144" s="39"/>
      <c r="H144" s="40" t="str">
        <f t="shared" si="15"/>
        <v/>
      </c>
    </row>
    <row r="145" spans="1:8" ht="18" customHeight="1" x14ac:dyDescent="0.35">
      <c r="A145" s="31">
        <v>142</v>
      </c>
      <c r="B145" s="25"/>
      <c r="C145" s="32" t="str">
        <f t="shared" si="13"/>
        <v/>
      </c>
      <c r="D145" s="27"/>
      <c r="E145" s="28"/>
      <c r="F145" s="41" t="str">
        <f t="shared" si="14"/>
        <v/>
      </c>
      <c r="G145" s="33"/>
      <c r="H145" s="34" t="str">
        <f t="shared" si="15"/>
        <v/>
      </c>
    </row>
    <row r="146" spans="1:8" ht="18" customHeight="1" x14ac:dyDescent="0.35">
      <c r="A146" s="36">
        <v>143</v>
      </c>
      <c r="B146" s="25"/>
      <c r="C146" s="37" t="str">
        <f t="shared" si="13"/>
        <v/>
      </c>
      <c r="D146" s="27"/>
      <c r="E146" s="28"/>
      <c r="F146" s="38" t="str">
        <f t="shared" si="14"/>
        <v/>
      </c>
      <c r="G146" s="39"/>
      <c r="H146" s="40" t="str">
        <f t="shared" si="15"/>
        <v/>
      </c>
    </row>
    <row r="147" spans="1:8" ht="18" customHeight="1" x14ac:dyDescent="0.35">
      <c r="A147" s="31">
        <v>144</v>
      </c>
      <c r="B147" s="25"/>
      <c r="C147" s="32" t="str">
        <f t="shared" si="13"/>
        <v/>
      </c>
      <c r="D147" s="27"/>
      <c r="E147" s="28"/>
      <c r="F147" s="41" t="str">
        <f t="shared" si="14"/>
        <v/>
      </c>
      <c r="G147" s="33"/>
      <c r="H147" s="34" t="str">
        <f t="shared" si="15"/>
        <v/>
      </c>
    </row>
    <row r="148" spans="1:8" ht="18" customHeight="1" x14ac:dyDescent="0.35">
      <c r="A148" s="36">
        <v>145</v>
      </c>
      <c r="B148" s="25"/>
      <c r="C148" s="37" t="str">
        <f t="shared" si="13"/>
        <v/>
      </c>
      <c r="D148" s="27"/>
      <c r="E148" s="28"/>
      <c r="F148" s="38" t="str">
        <f t="shared" si="14"/>
        <v/>
      </c>
      <c r="G148" s="39"/>
      <c r="H148" s="40" t="str">
        <f t="shared" si="15"/>
        <v/>
      </c>
    </row>
    <row r="149" spans="1:8" ht="18" customHeight="1" x14ac:dyDescent="0.35">
      <c r="A149" s="31">
        <v>146</v>
      </c>
      <c r="B149" s="25"/>
      <c r="C149" s="32" t="str">
        <f t="shared" si="13"/>
        <v/>
      </c>
      <c r="D149" s="27"/>
      <c r="E149" s="28"/>
      <c r="F149" s="41" t="str">
        <f t="shared" si="14"/>
        <v/>
      </c>
      <c r="G149" s="33"/>
      <c r="H149" s="34" t="str">
        <f t="shared" si="15"/>
        <v/>
      </c>
    </row>
    <row r="150" spans="1:8" ht="18" customHeight="1" x14ac:dyDescent="0.35">
      <c r="A150" s="36">
        <v>147</v>
      </c>
      <c r="B150" s="25"/>
      <c r="C150" s="37" t="str">
        <f t="shared" si="13"/>
        <v/>
      </c>
      <c r="D150" s="27"/>
      <c r="E150" s="28"/>
      <c r="F150" s="38" t="str">
        <f t="shared" si="14"/>
        <v/>
      </c>
      <c r="G150" s="39"/>
      <c r="H150" s="40" t="str">
        <f t="shared" si="15"/>
        <v/>
      </c>
    </row>
    <row r="151" spans="1:8" ht="18" customHeight="1" x14ac:dyDescent="0.35">
      <c r="A151" s="31">
        <v>148</v>
      </c>
      <c r="B151" s="25"/>
      <c r="C151" s="32" t="str">
        <f t="shared" si="13"/>
        <v/>
      </c>
      <c r="D151" s="27"/>
      <c r="E151" s="28"/>
      <c r="F151" s="41" t="str">
        <f t="shared" si="14"/>
        <v/>
      </c>
      <c r="G151" s="33"/>
      <c r="H151" s="34" t="str">
        <f t="shared" si="15"/>
        <v/>
      </c>
    </row>
    <row r="152" spans="1:8" ht="18" customHeight="1" x14ac:dyDescent="0.35">
      <c r="A152" s="36">
        <v>149</v>
      </c>
      <c r="B152" s="25"/>
      <c r="C152" s="37" t="str">
        <f t="shared" si="13"/>
        <v/>
      </c>
      <c r="D152" s="27"/>
      <c r="E152" s="28"/>
      <c r="F152" s="38" t="str">
        <f t="shared" si="14"/>
        <v/>
      </c>
      <c r="G152" s="39"/>
      <c r="H152" s="40" t="str">
        <f t="shared" si="15"/>
        <v/>
      </c>
    </row>
    <row r="153" spans="1:8" ht="18" customHeight="1" x14ac:dyDescent="0.35">
      <c r="A153" s="31">
        <v>150</v>
      </c>
      <c r="B153" s="25"/>
      <c r="C153" s="32" t="str">
        <f t="shared" si="13"/>
        <v/>
      </c>
      <c r="D153" s="27"/>
      <c r="E153" s="28"/>
      <c r="F153" s="41" t="str">
        <f t="shared" si="14"/>
        <v/>
      </c>
      <c r="G153" s="33"/>
      <c r="H153" s="34" t="str">
        <f t="shared" si="15"/>
        <v/>
      </c>
    </row>
    <row r="154" spans="1:8" ht="18" customHeight="1" x14ac:dyDescent="0.35">
      <c r="A154" s="36">
        <v>151</v>
      </c>
      <c r="B154" s="25"/>
      <c r="C154" s="37" t="str">
        <f t="shared" si="13"/>
        <v/>
      </c>
      <c r="D154" s="27"/>
      <c r="E154" s="28"/>
      <c r="F154" s="38" t="str">
        <f t="shared" si="14"/>
        <v/>
      </c>
      <c r="G154" s="39"/>
      <c r="H154" s="40" t="str">
        <f t="shared" si="15"/>
        <v/>
      </c>
    </row>
    <row r="155" spans="1:8" ht="18" customHeight="1" x14ac:dyDescent="0.35">
      <c r="A155" s="31">
        <v>152</v>
      </c>
      <c r="B155" s="25"/>
      <c r="C155" s="32" t="str">
        <f t="shared" si="13"/>
        <v/>
      </c>
      <c r="D155" s="27"/>
      <c r="E155" s="28"/>
      <c r="F155" s="41" t="str">
        <f t="shared" si="14"/>
        <v/>
      </c>
      <c r="G155" s="33"/>
      <c r="H155" s="34" t="str">
        <f t="shared" si="15"/>
        <v/>
      </c>
    </row>
    <row r="156" spans="1:8" ht="18" customHeight="1" x14ac:dyDescent="0.35">
      <c r="A156" s="36">
        <v>153</v>
      </c>
      <c r="B156" s="25"/>
      <c r="C156" s="37" t="str">
        <f t="shared" si="13"/>
        <v/>
      </c>
      <c r="D156" s="27"/>
      <c r="E156" s="28"/>
      <c r="F156" s="38" t="str">
        <f t="shared" si="14"/>
        <v/>
      </c>
      <c r="G156" s="39"/>
      <c r="H156" s="40" t="str">
        <f t="shared" si="15"/>
        <v/>
      </c>
    </row>
    <row r="157" spans="1:8" ht="18" customHeight="1" x14ac:dyDescent="0.35">
      <c r="A157" s="31">
        <v>154</v>
      </c>
      <c r="B157" s="25"/>
      <c r="C157" s="32" t="str">
        <f t="shared" si="13"/>
        <v/>
      </c>
      <c r="D157" s="27"/>
      <c r="E157" s="28"/>
      <c r="F157" s="41" t="str">
        <f t="shared" si="14"/>
        <v/>
      </c>
      <c r="G157" s="33"/>
      <c r="H157" s="34" t="str">
        <f t="shared" si="15"/>
        <v/>
      </c>
    </row>
    <row r="158" spans="1:8" ht="18" customHeight="1" x14ac:dyDescent="0.35">
      <c r="A158" s="36">
        <v>155</v>
      </c>
      <c r="B158" s="25"/>
      <c r="C158" s="37" t="str">
        <f t="shared" si="13"/>
        <v/>
      </c>
      <c r="D158" s="27"/>
      <c r="E158" s="28"/>
      <c r="F158" s="38" t="str">
        <f t="shared" si="14"/>
        <v/>
      </c>
      <c r="G158" s="39"/>
      <c r="H158" s="40" t="str">
        <f t="shared" si="15"/>
        <v/>
      </c>
    </row>
    <row r="159" spans="1:8" ht="18" customHeight="1" x14ac:dyDescent="0.35">
      <c r="A159" s="31">
        <v>156</v>
      </c>
      <c r="B159" s="25"/>
      <c r="C159" s="32" t="str">
        <f t="shared" si="13"/>
        <v/>
      </c>
      <c r="D159" s="27"/>
      <c r="E159" s="28"/>
      <c r="F159" s="41" t="str">
        <f t="shared" si="14"/>
        <v/>
      </c>
      <c r="G159" s="33"/>
      <c r="H159" s="34" t="str">
        <f t="shared" si="15"/>
        <v/>
      </c>
    </row>
    <row r="160" spans="1:8" ht="18" customHeight="1" x14ac:dyDescent="0.35">
      <c r="A160" s="36">
        <v>157</v>
      </c>
      <c r="B160" s="25"/>
      <c r="C160" s="37" t="str">
        <f t="shared" si="13"/>
        <v/>
      </c>
      <c r="D160" s="27"/>
      <c r="E160" s="28"/>
      <c r="F160" s="38" t="str">
        <f t="shared" si="14"/>
        <v/>
      </c>
      <c r="G160" s="39"/>
      <c r="H160" s="40" t="str">
        <f t="shared" si="15"/>
        <v/>
      </c>
    </row>
    <row r="161" spans="1:8" ht="18" customHeight="1" x14ac:dyDescent="0.35">
      <c r="A161" s="31">
        <v>158</v>
      </c>
      <c r="B161" s="25"/>
      <c r="C161" s="32" t="str">
        <f t="shared" si="13"/>
        <v/>
      </c>
      <c r="D161" s="27"/>
      <c r="E161" s="28"/>
      <c r="F161" s="41" t="str">
        <f t="shared" si="14"/>
        <v/>
      </c>
      <c r="G161" s="33"/>
      <c r="H161" s="34" t="str">
        <f t="shared" si="15"/>
        <v/>
      </c>
    </row>
    <row r="162" spans="1:8" ht="18" customHeight="1" x14ac:dyDescent="0.35">
      <c r="A162" s="36">
        <v>159</v>
      </c>
      <c r="B162" s="25"/>
      <c r="C162" s="37" t="str">
        <f t="shared" si="13"/>
        <v/>
      </c>
      <c r="D162" s="27"/>
      <c r="E162" s="28"/>
      <c r="F162" s="38" t="str">
        <f t="shared" si="14"/>
        <v/>
      </c>
      <c r="G162" s="39"/>
      <c r="H162" s="40" t="str">
        <f t="shared" si="15"/>
        <v/>
      </c>
    </row>
    <row r="163" spans="1:8" ht="18" customHeight="1" x14ac:dyDescent="0.35">
      <c r="A163" s="31">
        <v>160</v>
      </c>
      <c r="B163" s="25"/>
      <c r="C163" s="32" t="str">
        <f t="shared" si="13"/>
        <v/>
      </c>
      <c r="D163" s="27"/>
      <c r="E163" s="28"/>
      <c r="F163" s="41" t="str">
        <f t="shared" si="14"/>
        <v/>
      </c>
      <c r="G163" s="33"/>
      <c r="H163" s="34" t="str">
        <f t="shared" si="15"/>
        <v/>
      </c>
    </row>
    <row r="164" spans="1:8" ht="18" customHeight="1" x14ac:dyDescent="0.35">
      <c r="A164" s="36">
        <v>161</v>
      </c>
      <c r="B164" s="25"/>
      <c r="C164" s="37" t="str">
        <f t="shared" ref="C164:C195" si="16">IF(B164="","",MONTH(B164))</f>
        <v/>
      </c>
      <c r="D164" s="27"/>
      <c r="E164" s="28"/>
      <c r="F164" s="38" t="str">
        <f t="shared" ref="F164:F195" si="17">IF(D164="","",IF(D164="Seeds &amp; Soil","Yes",IF(D164="Tools &amp; Equipment","Yes",IF(D164="Bags &amp; Packaging","Yes",IF(D164="Water/Electricity","Partial",IF(D164="Transportation / Gas","Yes",IF(D164="Marketing","Yes",IF(D164="Insurance","Yes",IF(D164="Permits / Filing","Yes",IF(D164="Phone / Internet","Partial","Verify"))))))))))</f>
        <v/>
      </c>
      <c r="G164" s="39"/>
      <c r="H164" s="40" t="str">
        <f t="shared" ref="H164:H195" si="18">IF(D164="","",IF(D164="Seeds &amp; Soil","Schedule C supplies",IF(D164="Tools &amp; Equipment","Depreciate or Section 179",IF(D164="Bags &amp; Packaging","Schedule C supplies",IF(D164="Water/Electricity","Business portion only — estimate %",IF(D164="Transportation / Gas","Track miles at IRS rate (67¢/mi 2024)",IF(D164="Marketing","Fully deductible",IF(D164="Insurance","Business insurance — fully deductible",IF(D164="Permits / Filing","Business licenses",IF(D164="Phone / Internet","Business use % only","Ask your tax pro"))))))))))</f>
        <v/>
      </c>
    </row>
    <row r="165" spans="1:8" ht="18" customHeight="1" x14ac:dyDescent="0.35">
      <c r="A165" s="31">
        <v>162</v>
      </c>
      <c r="B165" s="25"/>
      <c r="C165" s="32" t="str">
        <f t="shared" si="16"/>
        <v/>
      </c>
      <c r="D165" s="27"/>
      <c r="E165" s="28"/>
      <c r="F165" s="41" t="str">
        <f t="shared" si="17"/>
        <v/>
      </c>
      <c r="G165" s="33"/>
      <c r="H165" s="34" t="str">
        <f t="shared" si="18"/>
        <v/>
      </c>
    </row>
    <row r="166" spans="1:8" ht="18" customHeight="1" x14ac:dyDescent="0.35">
      <c r="A166" s="36">
        <v>163</v>
      </c>
      <c r="B166" s="25"/>
      <c r="C166" s="37" t="str">
        <f t="shared" si="16"/>
        <v/>
      </c>
      <c r="D166" s="27"/>
      <c r="E166" s="28"/>
      <c r="F166" s="38" t="str">
        <f t="shared" si="17"/>
        <v/>
      </c>
      <c r="G166" s="39"/>
      <c r="H166" s="40" t="str">
        <f t="shared" si="18"/>
        <v/>
      </c>
    </row>
    <row r="167" spans="1:8" ht="18" customHeight="1" x14ac:dyDescent="0.35">
      <c r="A167" s="31">
        <v>164</v>
      </c>
      <c r="B167" s="25"/>
      <c r="C167" s="32" t="str">
        <f t="shared" si="16"/>
        <v/>
      </c>
      <c r="D167" s="27"/>
      <c r="E167" s="28"/>
      <c r="F167" s="41" t="str">
        <f t="shared" si="17"/>
        <v/>
      </c>
      <c r="G167" s="33"/>
      <c r="H167" s="34" t="str">
        <f t="shared" si="18"/>
        <v/>
      </c>
    </row>
    <row r="168" spans="1:8" ht="18" customHeight="1" x14ac:dyDescent="0.35">
      <c r="A168" s="36">
        <v>165</v>
      </c>
      <c r="B168" s="25"/>
      <c r="C168" s="37" t="str">
        <f t="shared" si="16"/>
        <v/>
      </c>
      <c r="D168" s="27"/>
      <c r="E168" s="28"/>
      <c r="F168" s="38" t="str">
        <f t="shared" si="17"/>
        <v/>
      </c>
      <c r="G168" s="39"/>
      <c r="H168" s="40" t="str">
        <f t="shared" si="18"/>
        <v/>
      </c>
    </row>
    <row r="169" spans="1:8" ht="18" customHeight="1" x14ac:dyDescent="0.35">
      <c r="A169" s="31">
        <v>166</v>
      </c>
      <c r="B169" s="25"/>
      <c r="C169" s="32" t="str">
        <f t="shared" si="16"/>
        <v/>
      </c>
      <c r="D169" s="27"/>
      <c r="E169" s="28"/>
      <c r="F169" s="41" t="str">
        <f t="shared" si="17"/>
        <v/>
      </c>
      <c r="G169" s="33"/>
      <c r="H169" s="34" t="str">
        <f t="shared" si="18"/>
        <v/>
      </c>
    </row>
    <row r="170" spans="1:8" ht="18" customHeight="1" x14ac:dyDescent="0.35">
      <c r="A170" s="36">
        <v>167</v>
      </c>
      <c r="B170" s="25"/>
      <c r="C170" s="37" t="str">
        <f t="shared" si="16"/>
        <v/>
      </c>
      <c r="D170" s="27"/>
      <c r="E170" s="28"/>
      <c r="F170" s="38" t="str">
        <f t="shared" si="17"/>
        <v/>
      </c>
      <c r="G170" s="39"/>
      <c r="H170" s="40" t="str">
        <f t="shared" si="18"/>
        <v/>
      </c>
    </row>
    <row r="171" spans="1:8" ht="18" customHeight="1" x14ac:dyDescent="0.35">
      <c r="A171" s="31">
        <v>168</v>
      </c>
      <c r="B171" s="25"/>
      <c r="C171" s="32" t="str">
        <f t="shared" si="16"/>
        <v/>
      </c>
      <c r="D171" s="27"/>
      <c r="E171" s="28"/>
      <c r="F171" s="41" t="str">
        <f t="shared" si="17"/>
        <v/>
      </c>
      <c r="G171" s="33"/>
      <c r="H171" s="34" t="str">
        <f t="shared" si="18"/>
        <v/>
      </c>
    </row>
    <row r="172" spans="1:8" ht="18" customHeight="1" x14ac:dyDescent="0.35">
      <c r="A172" s="36">
        <v>169</v>
      </c>
      <c r="B172" s="25"/>
      <c r="C172" s="37" t="str">
        <f t="shared" si="16"/>
        <v/>
      </c>
      <c r="D172" s="27"/>
      <c r="E172" s="28"/>
      <c r="F172" s="38" t="str">
        <f t="shared" si="17"/>
        <v/>
      </c>
      <c r="G172" s="39"/>
      <c r="H172" s="40" t="str">
        <f t="shared" si="18"/>
        <v/>
      </c>
    </row>
    <row r="173" spans="1:8" ht="18" customHeight="1" x14ac:dyDescent="0.35">
      <c r="A173" s="31">
        <v>170</v>
      </c>
      <c r="B173" s="25"/>
      <c r="C173" s="32" t="str">
        <f t="shared" si="16"/>
        <v/>
      </c>
      <c r="D173" s="27"/>
      <c r="E173" s="28"/>
      <c r="F173" s="41" t="str">
        <f t="shared" si="17"/>
        <v/>
      </c>
      <c r="G173" s="33"/>
      <c r="H173" s="34" t="str">
        <f t="shared" si="18"/>
        <v/>
      </c>
    </row>
    <row r="174" spans="1:8" ht="18" customHeight="1" x14ac:dyDescent="0.35">
      <c r="A174" s="36">
        <v>171</v>
      </c>
      <c r="B174" s="25"/>
      <c r="C174" s="37" t="str">
        <f t="shared" si="16"/>
        <v/>
      </c>
      <c r="D174" s="27"/>
      <c r="E174" s="28"/>
      <c r="F174" s="38" t="str">
        <f t="shared" si="17"/>
        <v/>
      </c>
      <c r="G174" s="39"/>
      <c r="H174" s="40" t="str">
        <f t="shared" si="18"/>
        <v/>
      </c>
    </row>
    <row r="175" spans="1:8" ht="18" customHeight="1" x14ac:dyDescent="0.35">
      <c r="A175" s="31">
        <v>172</v>
      </c>
      <c r="B175" s="25"/>
      <c r="C175" s="32" t="str">
        <f t="shared" si="16"/>
        <v/>
      </c>
      <c r="D175" s="27"/>
      <c r="E175" s="28"/>
      <c r="F175" s="41" t="str">
        <f t="shared" si="17"/>
        <v/>
      </c>
      <c r="G175" s="33"/>
      <c r="H175" s="34" t="str">
        <f t="shared" si="18"/>
        <v/>
      </c>
    </row>
    <row r="176" spans="1:8" ht="18" customHeight="1" x14ac:dyDescent="0.35">
      <c r="A176" s="36">
        <v>173</v>
      </c>
      <c r="B176" s="25"/>
      <c r="C176" s="37" t="str">
        <f t="shared" si="16"/>
        <v/>
      </c>
      <c r="D176" s="27"/>
      <c r="E176" s="28"/>
      <c r="F176" s="38" t="str">
        <f t="shared" si="17"/>
        <v/>
      </c>
      <c r="G176" s="39"/>
      <c r="H176" s="40" t="str">
        <f t="shared" si="18"/>
        <v/>
      </c>
    </row>
    <row r="177" spans="1:8" ht="18" customHeight="1" x14ac:dyDescent="0.35">
      <c r="A177" s="31">
        <v>174</v>
      </c>
      <c r="B177" s="25"/>
      <c r="C177" s="32" t="str">
        <f t="shared" si="16"/>
        <v/>
      </c>
      <c r="D177" s="27"/>
      <c r="E177" s="28"/>
      <c r="F177" s="41" t="str">
        <f t="shared" si="17"/>
        <v/>
      </c>
      <c r="G177" s="33"/>
      <c r="H177" s="34" t="str">
        <f t="shared" si="18"/>
        <v/>
      </c>
    </row>
    <row r="178" spans="1:8" ht="18" customHeight="1" x14ac:dyDescent="0.35">
      <c r="A178" s="36">
        <v>175</v>
      </c>
      <c r="B178" s="25"/>
      <c r="C178" s="37" t="str">
        <f t="shared" si="16"/>
        <v/>
      </c>
      <c r="D178" s="27"/>
      <c r="E178" s="28"/>
      <c r="F178" s="38" t="str">
        <f t="shared" si="17"/>
        <v/>
      </c>
      <c r="G178" s="39"/>
      <c r="H178" s="40" t="str">
        <f t="shared" si="18"/>
        <v/>
      </c>
    </row>
    <row r="179" spans="1:8" ht="18" customHeight="1" x14ac:dyDescent="0.35">
      <c r="A179" s="31">
        <v>176</v>
      </c>
      <c r="B179" s="25"/>
      <c r="C179" s="32" t="str">
        <f t="shared" si="16"/>
        <v/>
      </c>
      <c r="D179" s="27"/>
      <c r="E179" s="28"/>
      <c r="F179" s="41" t="str">
        <f t="shared" si="17"/>
        <v/>
      </c>
      <c r="G179" s="33"/>
      <c r="H179" s="34" t="str">
        <f t="shared" si="18"/>
        <v/>
      </c>
    </row>
    <row r="180" spans="1:8" ht="18" customHeight="1" x14ac:dyDescent="0.35">
      <c r="A180" s="36">
        <v>177</v>
      </c>
      <c r="B180" s="25"/>
      <c r="C180" s="37" t="str">
        <f t="shared" si="16"/>
        <v/>
      </c>
      <c r="D180" s="27"/>
      <c r="E180" s="28"/>
      <c r="F180" s="38" t="str">
        <f t="shared" si="17"/>
        <v/>
      </c>
      <c r="G180" s="39"/>
      <c r="H180" s="40" t="str">
        <f t="shared" si="18"/>
        <v/>
      </c>
    </row>
    <row r="181" spans="1:8" ht="18" customHeight="1" x14ac:dyDescent="0.35">
      <c r="A181" s="31">
        <v>178</v>
      </c>
      <c r="B181" s="25"/>
      <c r="C181" s="32" t="str">
        <f t="shared" si="16"/>
        <v/>
      </c>
      <c r="D181" s="27"/>
      <c r="E181" s="28"/>
      <c r="F181" s="41" t="str">
        <f t="shared" si="17"/>
        <v/>
      </c>
      <c r="G181" s="33"/>
      <c r="H181" s="34" t="str">
        <f t="shared" si="18"/>
        <v/>
      </c>
    </row>
    <row r="182" spans="1:8" ht="18" customHeight="1" x14ac:dyDescent="0.35">
      <c r="A182" s="36">
        <v>179</v>
      </c>
      <c r="B182" s="25"/>
      <c r="C182" s="37" t="str">
        <f t="shared" si="16"/>
        <v/>
      </c>
      <c r="D182" s="27"/>
      <c r="E182" s="28"/>
      <c r="F182" s="38" t="str">
        <f t="shared" si="17"/>
        <v/>
      </c>
      <c r="G182" s="39"/>
      <c r="H182" s="40" t="str">
        <f t="shared" si="18"/>
        <v/>
      </c>
    </row>
    <row r="183" spans="1:8" ht="18" customHeight="1" x14ac:dyDescent="0.35">
      <c r="A183" s="31">
        <v>180</v>
      </c>
      <c r="B183" s="25"/>
      <c r="C183" s="32" t="str">
        <f t="shared" si="16"/>
        <v/>
      </c>
      <c r="D183" s="27"/>
      <c r="E183" s="28"/>
      <c r="F183" s="41" t="str">
        <f t="shared" si="17"/>
        <v/>
      </c>
      <c r="G183" s="33"/>
      <c r="H183" s="34" t="str">
        <f t="shared" si="18"/>
        <v/>
      </c>
    </row>
    <row r="184" spans="1:8" ht="18" customHeight="1" x14ac:dyDescent="0.35">
      <c r="A184" s="36">
        <v>181</v>
      </c>
      <c r="B184" s="25"/>
      <c r="C184" s="37" t="str">
        <f t="shared" si="16"/>
        <v/>
      </c>
      <c r="D184" s="27"/>
      <c r="E184" s="28"/>
      <c r="F184" s="38" t="str">
        <f t="shared" si="17"/>
        <v/>
      </c>
      <c r="G184" s="39"/>
      <c r="H184" s="40" t="str">
        <f t="shared" si="18"/>
        <v/>
      </c>
    </row>
    <row r="185" spans="1:8" ht="18" customHeight="1" x14ac:dyDescent="0.35">
      <c r="A185" s="31">
        <v>182</v>
      </c>
      <c r="B185" s="25"/>
      <c r="C185" s="32" t="str">
        <f t="shared" si="16"/>
        <v/>
      </c>
      <c r="D185" s="27"/>
      <c r="E185" s="28"/>
      <c r="F185" s="41" t="str">
        <f t="shared" si="17"/>
        <v/>
      </c>
      <c r="G185" s="33"/>
      <c r="H185" s="34" t="str">
        <f t="shared" si="18"/>
        <v/>
      </c>
    </row>
    <row r="186" spans="1:8" ht="18" customHeight="1" x14ac:dyDescent="0.35">
      <c r="A186" s="36">
        <v>183</v>
      </c>
      <c r="B186" s="25"/>
      <c r="C186" s="37" t="str">
        <f t="shared" si="16"/>
        <v/>
      </c>
      <c r="D186" s="27"/>
      <c r="E186" s="28"/>
      <c r="F186" s="38" t="str">
        <f t="shared" si="17"/>
        <v/>
      </c>
      <c r="G186" s="39"/>
      <c r="H186" s="40" t="str">
        <f t="shared" si="18"/>
        <v/>
      </c>
    </row>
    <row r="187" spans="1:8" ht="18" customHeight="1" x14ac:dyDescent="0.35">
      <c r="A187" s="31">
        <v>184</v>
      </c>
      <c r="B187" s="25"/>
      <c r="C187" s="32" t="str">
        <f t="shared" si="16"/>
        <v/>
      </c>
      <c r="D187" s="27"/>
      <c r="E187" s="28"/>
      <c r="F187" s="41" t="str">
        <f t="shared" si="17"/>
        <v/>
      </c>
      <c r="G187" s="33"/>
      <c r="H187" s="34" t="str">
        <f t="shared" si="18"/>
        <v/>
      </c>
    </row>
    <row r="188" spans="1:8" ht="18" customHeight="1" x14ac:dyDescent="0.35">
      <c r="A188" s="36">
        <v>185</v>
      </c>
      <c r="B188" s="25"/>
      <c r="C188" s="37" t="str">
        <f t="shared" si="16"/>
        <v/>
      </c>
      <c r="D188" s="27"/>
      <c r="E188" s="28"/>
      <c r="F188" s="38" t="str">
        <f t="shared" si="17"/>
        <v/>
      </c>
      <c r="G188" s="39"/>
      <c r="H188" s="40" t="str">
        <f t="shared" si="18"/>
        <v/>
      </c>
    </row>
    <row r="189" spans="1:8" ht="18" customHeight="1" x14ac:dyDescent="0.35">
      <c r="A189" s="31">
        <v>186</v>
      </c>
      <c r="B189" s="25"/>
      <c r="C189" s="32" t="str">
        <f t="shared" si="16"/>
        <v/>
      </c>
      <c r="D189" s="27"/>
      <c r="E189" s="28"/>
      <c r="F189" s="41" t="str">
        <f t="shared" si="17"/>
        <v/>
      </c>
      <c r="G189" s="33"/>
      <c r="H189" s="34" t="str">
        <f t="shared" si="18"/>
        <v/>
      </c>
    </row>
    <row r="190" spans="1:8" ht="18" customHeight="1" x14ac:dyDescent="0.35">
      <c r="A190" s="36">
        <v>187</v>
      </c>
      <c r="B190" s="25"/>
      <c r="C190" s="37" t="str">
        <f t="shared" si="16"/>
        <v/>
      </c>
      <c r="D190" s="27"/>
      <c r="E190" s="28"/>
      <c r="F190" s="38" t="str">
        <f t="shared" si="17"/>
        <v/>
      </c>
      <c r="G190" s="39"/>
      <c r="H190" s="40" t="str">
        <f t="shared" si="18"/>
        <v/>
      </c>
    </row>
    <row r="191" spans="1:8" ht="18" customHeight="1" x14ac:dyDescent="0.35">
      <c r="A191" s="31">
        <v>188</v>
      </c>
      <c r="B191" s="25"/>
      <c r="C191" s="32" t="str">
        <f t="shared" si="16"/>
        <v/>
      </c>
      <c r="D191" s="27"/>
      <c r="E191" s="28"/>
      <c r="F191" s="41" t="str">
        <f t="shared" si="17"/>
        <v/>
      </c>
      <c r="G191" s="33"/>
      <c r="H191" s="34" t="str">
        <f t="shared" si="18"/>
        <v/>
      </c>
    </row>
    <row r="192" spans="1:8" ht="18" customHeight="1" x14ac:dyDescent="0.35">
      <c r="A192" s="36">
        <v>189</v>
      </c>
      <c r="B192" s="25"/>
      <c r="C192" s="37" t="str">
        <f t="shared" si="16"/>
        <v/>
      </c>
      <c r="D192" s="27"/>
      <c r="E192" s="28"/>
      <c r="F192" s="38" t="str">
        <f t="shared" si="17"/>
        <v/>
      </c>
      <c r="G192" s="39"/>
      <c r="H192" s="40" t="str">
        <f t="shared" si="18"/>
        <v/>
      </c>
    </row>
    <row r="193" spans="1:8" ht="18" customHeight="1" x14ac:dyDescent="0.35">
      <c r="A193" s="31">
        <v>190</v>
      </c>
      <c r="B193" s="25"/>
      <c r="C193" s="32" t="str">
        <f t="shared" si="16"/>
        <v/>
      </c>
      <c r="D193" s="27"/>
      <c r="E193" s="28"/>
      <c r="F193" s="41" t="str">
        <f t="shared" si="17"/>
        <v/>
      </c>
      <c r="G193" s="33"/>
      <c r="H193" s="34" t="str">
        <f t="shared" si="18"/>
        <v/>
      </c>
    </row>
    <row r="194" spans="1:8" ht="18" customHeight="1" x14ac:dyDescent="0.35">
      <c r="A194" s="36">
        <v>191</v>
      </c>
      <c r="B194" s="25"/>
      <c r="C194" s="37" t="str">
        <f t="shared" si="16"/>
        <v/>
      </c>
      <c r="D194" s="27"/>
      <c r="E194" s="28"/>
      <c r="F194" s="38" t="str">
        <f t="shared" si="17"/>
        <v/>
      </c>
      <c r="G194" s="39"/>
      <c r="H194" s="40" t="str">
        <f t="shared" si="18"/>
        <v/>
      </c>
    </row>
    <row r="195" spans="1:8" ht="18" customHeight="1" x14ac:dyDescent="0.35">
      <c r="A195" s="31">
        <v>192</v>
      </c>
      <c r="B195" s="25"/>
      <c r="C195" s="32" t="str">
        <f t="shared" si="16"/>
        <v/>
      </c>
      <c r="D195" s="27"/>
      <c r="E195" s="28"/>
      <c r="F195" s="41" t="str">
        <f t="shared" si="17"/>
        <v/>
      </c>
      <c r="G195" s="33"/>
      <c r="H195" s="34" t="str">
        <f t="shared" si="18"/>
        <v/>
      </c>
    </row>
    <row r="196" spans="1:8" ht="18" customHeight="1" x14ac:dyDescent="0.35">
      <c r="A196" s="36">
        <v>193</v>
      </c>
      <c r="B196" s="25"/>
      <c r="C196" s="37" t="str">
        <f t="shared" ref="C196:C203" si="19">IF(B196="","",MONTH(B196))</f>
        <v/>
      </c>
      <c r="D196" s="27"/>
      <c r="E196" s="28"/>
      <c r="F196" s="38" t="str">
        <f t="shared" ref="F196:F203" si="20">IF(D196="","",IF(D196="Seeds &amp; Soil","Yes",IF(D196="Tools &amp; Equipment","Yes",IF(D196="Bags &amp; Packaging","Yes",IF(D196="Water/Electricity","Partial",IF(D196="Transportation / Gas","Yes",IF(D196="Marketing","Yes",IF(D196="Insurance","Yes",IF(D196="Permits / Filing","Yes",IF(D196="Phone / Internet","Partial","Verify"))))))))))</f>
        <v/>
      </c>
      <c r="G196" s="39"/>
      <c r="H196" s="40" t="str">
        <f t="shared" ref="H196:H203" si="21">IF(D196="","",IF(D196="Seeds &amp; Soil","Schedule C supplies",IF(D196="Tools &amp; Equipment","Depreciate or Section 179",IF(D196="Bags &amp; Packaging","Schedule C supplies",IF(D196="Water/Electricity","Business portion only — estimate %",IF(D196="Transportation / Gas","Track miles at IRS rate (67¢/mi 2024)",IF(D196="Marketing","Fully deductible",IF(D196="Insurance","Business insurance — fully deductible",IF(D196="Permits / Filing","Business licenses",IF(D196="Phone / Internet","Business use % only","Ask your tax pro"))))))))))</f>
        <v/>
      </c>
    </row>
    <row r="197" spans="1:8" ht="18" customHeight="1" x14ac:dyDescent="0.35">
      <c r="A197" s="31">
        <v>194</v>
      </c>
      <c r="B197" s="25"/>
      <c r="C197" s="32" t="str">
        <f t="shared" si="19"/>
        <v/>
      </c>
      <c r="D197" s="27"/>
      <c r="E197" s="28"/>
      <c r="F197" s="41" t="str">
        <f t="shared" si="20"/>
        <v/>
      </c>
      <c r="G197" s="33"/>
      <c r="H197" s="34" t="str">
        <f t="shared" si="21"/>
        <v/>
      </c>
    </row>
    <row r="198" spans="1:8" ht="18" customHeight="1" x14ac:dyDescent="0.35">
      <c r="A198" s="36">
        <v>195</v>
      </c>
      <c r="B198" s="25"/>
      <c r="C198" s="37" t="str">
        <f t="shared" si="19"/>
        <v/>
      </c>
      <c r="D198" s="27"/>
      <c r="E198" s="28"/>
      <c r="F198" s="38" t="str">
        <f t="shared" si="20"/>
        <v/>
      </c>
      <c r="G198" s="39"/>
      <c r="H198" s="40" t="str">
        <f t="shared" si="21"/>
        <v/>
      </c>
    </row>
    <row r="199" spans="1:8" ht="18" customHeight="1" x14ac:dyDescent="0.35">
      <c r="A199" s="31">
        <v>196</v>
      </c>
      <c r="B199" s="25"/>
      <c r="C199" s="32" t="str">
        <f t="shared" si="19"/>
        <v/>
      </c>
      <c r="D199" s="27"/>
      <c r="E199" s="28"/>
      <c r="F199" s="41" t="str">
        <f t="shared" si="20"/>
        <v/>
      </c>
      <c r="G199" s="33"/>
      <c r="H199" s="34" t="str">
        <f t="shared" si="21"/>
        <v/>
      </c>
    </row>
    <row r="200" spans="1:8" ht="18" customHeight="1" x14ac:dyDescent="0.35">
      <c r="A200" s="36">
        <v>197</v>
      </c>
      <c r="B200" s="25"/>
      <c r="C200" s="37" t="str">
        <f t="shared" si="19"/>
        <v/>
      </c>
      <c r="D200" s="27"/>
      <c r="E200" s="28"/>
      <c r="F200" s="38" t="str">
        <f t="shared" si="20"/>
        <v/>
      </c>
      <c r="G200" s="39"/>
      <c r="H200" s="40" t="str">
        <f t="shared" si="21"/>
        <v/>
      </c>
    </row>
    <row r="201" spans="1:8" ht="18" customHeight="1" x14ac:dyDescent="0.35">
      <c r="A201" s="31">
        <v>198</v>
      </c>
      <c r="B201" s="25"/>
      <c r="C201" s="32" t="str">
        <f t="shared" si="19"/>
        <v/>
      </c>
      <c r="D201" s="27"/>
      <c r="E201" s="28"/>
      <c r="F201" s="41" t="str">
        <f t="shared" si="20"/>
        <v/>
      </c>
      <c r="G201" s="33"/>
      <c r="H201" s="34" t="str">
        <f t="shared" si="21"/>
        <v/>
      </c>
    </row>
    <row r="202" spans="1:8" ht="18" customHeight="1" x14ac:dyDescent="0.35">
      <c r="A202" s="36">
        <v>199</v>
      </c>
      <c r="B202" s="25"/>
      <c r="C202" s="37" t="str">
        <f t="shared" si="19"/>
        <v/>
      </c>
      <c r="D202" s="27"/>
      <c r="E202" s="28"/>
      <c r="F202" s="38" t="str">
        <f t="shared" si="20"/>
        <v/>
      </c>
      <c r="G202" s="39"/>
      <c r="H202" s="40" t="str">
        <f t="shared" si="21"/>
        <v/>
      </c>
    </row>
    <row r="203" spans="1:8" ht="18" customHeight="1" x14ac:dyDescent="0.35">
      <c r="A203" s="31">
        <v>200</v>
      </c>
      <c r="B203" s="25"/>
      <c r="C203" s="32" t="str">
        <f t="shared" si="19"/>
        <v/>
      </c>
      <c r="D203" s="27"/>
      <c r="E203" s="28"/>
      <c r="F203" s="41" t="str">
        <f t="shared" si="20"/>
        <v/>
      </c>
      <c r="G203" s="33"/>
      <c r="H203" s="34" t="str">
        <f t="shared" si="21"/>
        <v/>
      </c>
    </row>
  </sheetData>
  <mergeCells count="2">
    <mergeCell ref="A2:H2"/>
    <mergeCell ref="A1:H1"/>
  </mergeCells>
  <conditionalFormatting sqref="F4:F203">
    <cfRule type="expression" dxfId="2" priority="1">
      <formula>F4="Yes"</formula>
    </cfRule>
    <cfRule type="expression" dxfId="1" priority="2">
      <formula>F4="Partial"</formula>
    </cfRule>
    <cfRule type="expression" dxfId="0" priority="3">
      <formula>F4="Verify"</formula>
    </cfRule>
  </conditionalFormatting>
  <dataValidations disablePrompts="1" count="2">
    <dataValidation type="list" sqref="D204:D500" xr:uid="{00000000-0002-0000-0200-000000000000}">
      <formula1>"Seeds &amp; Soil,Tools &amp; Equipment,Bags &amp; Packaging,Water/Electricity,Transportation / Gas,Marketing,Insurance,Permits / Filing,Phone / Internet,Other Expense"</formula1>
    </dataValidation>
    <dataValidation type="list" sqref="D4:D203" xr:uid="{EA55D55E-041A-4FCD-8B65-DD6B3A000860}">
      <formula1>"Raw Materials,Tools &amp; Equipment,Bags &amp; Packaging,Water/Electricity,Transportation / Gas,Marketing,Insurance,Permits / Filing,Phone / Internet,Other Expense"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A235A"/>
  </sheetPr>
  <dimension ref="A1:D34"/>
  <sheetViews>
    <sheetView workbookViewId="0">
      <selection activeCell="H19" sqref="H19"/>
    </sheetView>
  </sheetViews>
  <sheetFormatPr defaultRowHeight="14.5" x14ac:dyDescent="0.35"/>
  <cols>
    <col min="1" max="1" width="30" customWidth="1"/>
    <col min="2" max="3" width="16" customWidth="1"/>
    <col min="4" max="4" width="40" customWidth="1"/>
  </cols>
  <sheetData>
    <row r="1" spans="1:4" ht="28" customHeight="1" x14ac:dyDescent="0.35">
      <c r="A1" s="73" t="s">
        <v>43</v>
      </c>
      <c r="B1" s="66"/>
      <c r="C1" s="66"/>
      <c r="D1" s="66"/>
    </row>
    <row r="2" spans="1:4" ht="18" customHeight="1" x14ac:dyDescent="0.35">
      <c r="A2" s="67" t="s">
        <v>44</v>
      </c>
      <c r="B2" s="66"/>
      <c r="C2" s="66"/>
      <c r="D2" s="66"/>
    </row>
    <row r="3" spans="1:4" ht="28" customHeight="1" x14ac:dyDescent="0.35">
      <c r="A3" s="74" t="s">
        <v>45</v>
      </c>
      <c r="B3" s="66"/>
      <c r="C3" s="66"/>
      <c r="D3" s="66"/>
    </row>
    <row r="4" spans="1:4" ht="36" customHeight="1" x14ac:dyDescent="0.35">
      <c r="A4" s="23" t="s">
        <v>34</v>
      </c>
      <c r="B4" s="23" t="s">
        <v>35</v>
      </c>
      <c r="C4" s="23" t="s">
        <v>46</v>
      </c>
      <c r="D4" s="23" t="s">
        <v>47</v>
      </c>
    </row>
    <row r="5" spans="1:4" ht="22" customHeight="1" x14ac:dyDescent="0.35">
      <c r="A5" s="29" t="s">
        <v>48</v>
      </c>
      <c r="B5" s="4">
        <f>IFERROR(SUM('Income Log'!E4:E203),0)</f>
        <v>85.903999999999996</v>
      </c>
      <c r="C5" s="42"/>
      <c r="D5" s="30" t="s">
        <v>49</v>
      </c>
    </row>
    <row r="6" spans="1:4" ht="22" customHeight="1" x14ac:dyDescent="0.35">
      <c r="A6" s="33" t="s">
        <v>50</v>
      </c>
      <c r="B6" s="43">
        <f>IFERROR(SUMIF('Expense Log'!F4:F203,"Yes",'Expense Log'!E4:E203),0)</f>
        <v>70</v>
      </c>
      <c r="C6" s="44">
        <f>IFERROR(B6/B5,0)</f>
        <v>0.81486310299869624</v>
      </c>
      <c r="D6" s="34" t="s">
        <v>51</v>
      </c>
    </row>
    <row r="7" spans="1:4" ht="22" customHeight="1" x14ac:dyDescent="0.35">
      <c r="A7" s="29" t="s">
        <v>52</v>
      </c>
      <c r="B7" s="45">
        <f>IFERROR(SUMIF('Expense Log'!F4:F203,"Partial",'Expense Log'!E4:E203),0)</f>
        <v>10</v>
      </c>
      <c r="C7" s="42">
        <f>IFERROR(B7/B5,0)</f>
        <v>0.11640901471409947</v>
      </c>
      <c r="D7" s="30" t="s">
        <v>53</v>
      </c>
    </row>
    <row r="8" spans="1:4" ht="22" customHeight="1" x14ac:dyDescent="0.35">
      <c r="A8" s="8" t="s">
        <v>54</v>
      </c>
      <c r="B8" s="11">
        <f>B5-B6</f>
        <v>15.903999999999996</v>
      </c>
      <c r="C8" s="44">
        <f>IFERROR(B8/B5,0)</f>
        <v>0.18513689700130376</v>
      </c>
      <c r="D8" s="34" t="s">
        <v>55</v>
      </c>
    </row>
    <row r="9" spans="1:4" ht="22" customHeight="1" x14ac:dyDescent="0.35">
      <c r="A9" s="29" t="s">
        <v>56</v>
      </c>
      <c r="B9" s="5">
        <f>B8*0.153</f>
        <v>2.4333119999999995</v>
      </c>
      <c r="C9" s="42">
        <f>IFERROR(B9/B5,0)</f>
        <v>2.8325945241199475E-2</v>
      </c>
      <c r="D9" s="30" t="s">
        <v>57</v>
      </c>
    </row>
    <row r="10" spans="1:4" ht="22" customHeight="1" x14ac:dyDescent="0.35">
      <c r="A10" s="33" t="s">
        <v>58</v>
      </c>
      <c r="B10" s="10">
        <f>B8*0.12</f>
        <v>1.9084799999999995</v>
      </c>
      <c r="C10" s="44">
        <f>IFERROR(B10/B5,0)</f>
        <v>2.2216427640156449E-2</v>
      </c>
      <c r="D10" s="34" t="s">
        <v>59</v>
      </c>
    </row>
    <row r="11" spans="1:4" ht="22" customHeight="1" x14ac:dyDescent="0.35">
      <c r="A11" s="3" t="s">
        <v>60</v>
      </c>
      <c r="B11" s="15">
        <f>B9+B10</f>
        <v>4.341791999999999</v>
      </c>
      <c r="C11" s="42">
        <f>IFERROR(B11/B5,0)</f>
        <v>5.0542372881355921E-2</v>
      </c>
      <c r="D11" s="30" t="s">
        <v>61</v>
      </c>
    </row>
    <row r="12" spans="1:4" ht="22" customHeight="1" x14ac:dyDescent="0.35">
      <c r="A12" s="8" t="s">
        <v>62</v>
      </c>
      <c r="B12" s="46">
        <f>B8-B11</f>
        <v>11.562207999999998</v>
      </c>
      <c r="C12" s="44">
        <f>IFERROR(B12/B5,0)</f>
        <v>0.13459452411994782</v>
      </c>
      <c r="D12" s="34" t="s">
        <v>63</v>
      </c>
    </row>
    <row r="14" spans="1:4" ht="8" customHeight="1" x14ac:dyDescent="0.35"/>
    <row r="15" spans="1:4" ht="28" customHeight="1" x14ac:dyDescent="0.35">
      <c r="A15" s="75" t="s">
        <v>64</v>
      </c>
      <c r="B15" s="66"/>
      <c r="C15" s="66"/>
      <c r="D15" s="66"/>
    </row>
    <row r="16" spans="1:4" ht="36" customHeight="1" x14ac:dyDescent="0.35">
      <c r="A16" s="17" t="s">
        <v>24</v>
      </c>
      <c r="B16" s="17" t="s">
        <v>5</v>
      </c>
      <c r="C16" s="17" t="s">
        <v>65</v>
      </c>
      <c r="D16" s="17" t="s">
        <v>66</v>
      </c>
    </row>
    <row r="17" spans="1:4" ht="22" customHeight="1" x14ac:dyDescent="0.35">
      <c r="A17" s="18" t="s">
        <v>25</v>
      </c>
      <c r="B17" s="47">
        <f>SUM(Dashboard!B6:B8)</f>
        <v>0</v>
      </c>
      <c r="C17" s="48">
        <f>B17*0.15</f>
        <v>0</v>
      </c>
      <c r="D17" s="49" t="s">
        <v>67</v>
      </c>
    </row>
    <row r="18" spans="1:4" ht="22" customHeight="1" x14ac:dyDescent="0.35">
      <c r="A18" s="8" t="s">
        <v>26</v>
      </c>
      <c r="B18" s="43">
        <f>SUM(Dashboard!B9:B11)</f>
        <v>85.903999999999996</v>
      </c>
      <c r="C18" s="50">
        <f>B18*0.15</f>
        <v>12.885599999999998</v>
      </c>
      <c r="D18" s="51" t="s">
        <v>68</v>
      </c>
    </row>
    <row r="19" spans="1:4" ht="22" customHeight="1" x14ac:dyDescent="0.35">
      <c r="A19" s="18" t="s">
        <v>27</v>
      </c>
      <c r="B19" s="47">
        <f>SUM(Dashboard!B12:B14)</f>
        <v>0</v>
      </c>
      <c r="C19" s="48">
        <f>B19*0.15</f>
        <v>0</v>
      </c>
      <c r="D19" s="49" t="s">
        <v>69</v>
      </c>
    </row>
    <row r="20" spans="1:4" ht="22" customHeight="1" x14ac:dyDescent="0.35">
      <c r="A20" s="8" t="s">
        <v>28</v>
      </c>
      <c r="B20" s="43">
        <f>SUM(Dashboard!B15:B17)</f>
        <v>0</v>
      </c>
      <c r="C20" s="50">
        <f>B20*0.15</f>
        <v>0</v>
      </c>
      <c r="D20" s="51" t="s">
        <v>70</v>
      </c>
    </row>
    <row r="22" spans="1:4" ht="8" customHeight="1" x14ac:dyDescent="0.35"/>
    <row r="23" spans="1:4" ht="28" customHeight="1" x14ac:dyDescent="0.35">
      <c r="A23" s="74" t="s">
        <v>71</v>
      </c>
      <c r="B23" s="66"/>
      <c r="C23" s="66"/>
      <c r="D23" s="66"/>
    </row>
    <row r="24" spans="1:4" ht="36" customHeight="1" x14ac:dyDescent="0.35">
      <c r="A24" s="23" t="s">
        <v>72</v>
      </c>
      <c r="B24" s="23" t="s">
        <v>73</v>
      </c>
      <c r="C24" s="23" t="s">
        <v>74</v>
      </c>
      <c r="D24" s="23" t="s">
        <v>75</v>
      </c>
    </row>
    <row r="25" spans="1:4" ht="20" customHeight="1" x14ac:dyDescent="0.35">
      <c r="A25" s="3" t="s">
        <v>76</v>
      </c>
      <c r="B25" s="45">
        <f>IFERROR(SUMIF('Expense Log'!D4:D203,"Seeds &amp; Soil",'Expense Log'!E4:E203),0)</f>
        <v>0</v>
      </c>
      <c r="C25" s="52" t="s">
        <v>77</v>
      </c>
      <c r="D25" s="53" t="s">
        <v>78</v>
      </c>
    </row>
    <row r="26" spans="1:4" ht="20" customHeight="1" x14ac:dyDescent="0.35">
      <c r="A26" s="8" t="s">
        <v>79</v>
      </c>
      <c r="B26" s="43">
        <f>IFERROR(SUMIF('Expense Log'!D4:D203,"Tools &amp; Equipment",'Expense Log'!E4:E203),0)</f>
        <v>50</v>
      </c>
      <c r="C26" s="54" t="s">
        <v>77</v>
      </c>
      <c r="D26" s="55" t="s">
        <v>80</v>
      </c>
    </row>
    <row r="27" spans="1:4" ht="20" customHeight="1" x14ac:dyDescent="0.35">
      <c r="A27" s="3" t="s">
        <v>81</v>
      </c>
      <c r="B27" s="45">
        <f>IFERROR(SUMIF('Expense Log'!D4:D203,"Bags &amp; Packaging",'Expense Log'!E4:E203),0)</f>
        <v>20</v>
      </c>
      <c r="C27" s="52" t="s">
        <v>77</v>
      </c>
      <c r="D27" s="53" t="s">
        <v>78</v>
      </c>
    </row>
    <row r="28" spans="1:4" ht="20" customHeight="1" x14ac:dyDescent="0.35">
      <c r="A28" s="8" t="s">
        <v>82</v>
      </c>
      <c r="B28" s="43">
        <f>IFERROR(SUMIF('Expense Log'!D4:D203,"Water/Electricity",'Expense Log'!E4:E203),0)</f>
        <v>10</v>
      </c>
      <c r="C28" s="54" t="s">
        <v>77</v>
      </c>
      <c r="D28" s="55" t="s">
        <v>83</v>
      </c>
    </row>
    <row r="29" spans="1:4" ht="20" customHeight="1" x14ac:dyDescent="0.35">
      <c r="A29" s="3" t="s">
        <v>84</v>
      </c>
      <c r="B29" s="45">
        <f>IFERROR(SUMIF('Expense Log'!D4:D203,"Transportation / Gas",'Expense Log'!E4:E203),0)</f>
        <v>0</v>
      </c>
      <c r="C29" s="52" t="s">
        <v>77</v>
      </c>
      <c r="D29" s="53" t="s">
        <v>85</v>
      </c>
    </row>
    <row r="30" spans="1:4" ht="20" customHeight="1" x14ac:dyDescent="0.35">
      <c r="A30" s="8" t="s">
        <v>86</v>
      </c>
      <c r="B30" s="43">
        <f>IFERROR(SUMIF('Expense Log'!D4:D203,"Marketing",'Expense Log'!E4:E203),0)</f>
        <v>0</v>
      </c>
      <c r="C30" s="54" t="s">
        <v>77</v>
      </c>
      <c r="D30" s="55" t="s">
        <v>87</v>
      </c>
    </row>
    <row r="31" spans="1:4" ht="20" customHeight="1" x14ac:dyDescent="0.35">
      <c r="A31" s="3" t="s">
        <v>88</v>
      </c>
      <c r="B31" s="45">
        <f>IFERROR(SUMIF('Expense Log'!D4:D203,"Insurance",'Expense Log'!E4:E203),0)</f>
        <v>0</v>
      </c>
      <c r="C31" s="52" t="s">
        <v>77</v>
      </c>
      <c r="D31" s="53" t="s">
        <v>89</v>
      </c>
    </row>
    <row r="32" spans="1:4" ht="20" customHeight="1" x14ac:dyDescent="0.35">
      <c r="A32" s="8" t="s">
        <v>90</v>
      </c>
      <c r="B32" s="43">
        <f>IFERROR(SUMIF('Expense Log'!D4:D203,"Permits / Filing",'Expense Log'!E4:E203),0)</f>
        <v>0</v>
      </c>
      <c r="C32" s="54" t="s">
        <v>77</v>
      </c>
      <c r="D32" s="55" t="s">
        <v>91</v>
      </c>
    </row>
    <row r="33" spans="1:4" ht="20" customHeight="1" x14ac:dyDescent="0.35">
      <c r="A33" s="3" t="s">
        <v>92</v>
      </c>
      <c r="B33" s="45">
        <f>IFERROR(SUMIF('Expense Log'!D4:D203,"Phone / Internet",'Expense Log'!E4:E203),0)</f>
        <v>0</v>
      </c>
      <c r="C33" s="52" t="s">
        <v>77</v>
      </c>
      <c r="D33" s="53" t="s">
        <v>83</v>
      </c>
    </row>
    <row r="34" spans="1:4" ht="20" customHeight="1" x14ac:dyDescent="0.35">
      <c r="A34" s="8" t="s">
        <v>93</v>
      </c>
      <c r="B34" s="43">
        <f>IFERROR(SUMIF('Expense Log'!D4:D203,"Other Expense",'Expense Log'!E4:E203),0)</f>
        <v>0</v>
      </c>
      <c r="C34" s="54" t="s">
        <v>77</v>
      </c>
      <c r="D34" s="55" t="s">
        <v>94</v>
      </c>
    </row>
  </sheetData>
  <mergeCells count="5">
    <mergeCell ref="A1:D1"/>
    <mergeCell ref="A23:D23"/>
    <mergeCell ref="A3:D3"/>
    <mergeCell ref="A15:D15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A3A5C"/>
  </sheetPr>
  <dimension ref="A1:H103"/>
  <sheetViews>
    <sheetView workbookViewId="0">
      <pane ySplit="3" topLeftCell="A4" activePane="bottomLeft" state="frozen"/>
      <selection pane="bottomLeft" sqref="A1:H1"/>
    </sheetView>
  </sheetViews>
  <sheetFormatPr defaultRowHeight="14.5" x14ac:dyDescent="0.35"/>
  <cols>
    <col min="1" max="1" width="6" customWidth="1"/>
    <col min="2" max="2" width="22" customWidth="1"/>
    <col min="3" max="3" width="16" customWidth="1"/>
    <col min="4" max="4" width="18" customWidth="1"/>
    <col min="5" max="7" width="16" customWidth="1"/>
    <col min="8" max="8" width="28" customWidth="1"/>
  </cols>
  <sheetData>
    <row r="1" spans="1:8" ht="28" customHeight="1" x14ac:dyDescent="0.35">
      <c r="A1" s="76" t="s">
        <v>95</v>
      </c>
      <c r="B1" s="66"/>
      <c r="C1" s="66"/>
      <c r="D1" s="66"/>
      <c r="E1" s="66"/>
      <c r="F1" s="66"/>
      <c r="G1" s="66"/>
      <c r="H1" s="66"/>
    </row>
    <row r="2" spans="1:8" ht="18" customHeight="1" x14ac:dyDescent="0.35">
      <c r="A2" s="67" t="s">
        <v>96</v>
      </c>
      <c r="B2" s="66"/>
      <c r="C2" s="66"/>
      <c r="D2" s="66"/>
      <c r="E2" s="66"/>
      <c r="F2" s="66"/>
      <c r="G2" s="66"/>
      <c r="H2" s="66"/>
    </row>
    <row r="3" spans="1:8" ht="36" customHeight="1" x14ac:dyDescent="0.35">
      <c r="A3" s="56" t="s">
        <v>31</v>
      </c>
      <c r="B3" s="56" t="s">
        <v>97</v>
      </c>
      <c r="C3" s="56" t="s">
        <v>98</v>
      </c>
      <c r="D3" s="56" t="s">
        <v>99</v>
      </c>
      <c r="E3" s="56" t="s">
        <v>100</v>
      </c>
      <c r="F3" s="56" t="s">
        <v>101</v>
      </c>
      <c r="G3" s="56" t="s">
        <v>73</v>
      </c>
      <c r="H3" s="56" t="s">
        <v>102</v>
      </c>
    </row>
    <row r="4" spans="1:8" ht="20" customHeight="1" x14ac:dyDescent="0.35">
      <c r="A4" s="57">
        <v>1</v>
      </c>
      <c r="B4" s="27"/>
      <c r="C4" s="1"/>
      <c r="D4" s="27"/>
      <c r="E4" s="25"/>
      <c r="F4" s="25"/>
      <c r="G4" s="58"/>
      <c r="H4" s="59"/>
    </row>
    <row r="5" spans="1:8" ht="20" customHeight="1" x14ac:dyDescent="0.35">
      <c r="A5" s="31">
        <v>2</v>
      </c>
      <c r="B5" s="27"/>
      <c r="C5" s="1"/>
      <c r="D5" s="27"/>
      <c r="E5" s="25"/>
      <c r="F5" s="25"/>
      <c r="G5" s="60"/>
      <c r="H5" s="33"/>
    </row>
    <row r="6" spans="1:8" ht="20" customHeight="1" x14ac:dyDescent="0.35">
      <c r="A6" s="57">
        <v>3</v>
      </c>
      <c r="B6" s="27"/>
      <c r="C6" s="1"/>
      <c r="D6" s="27"/>
      <c r="E6" s="25"/>
      <c r="F6" s="25"/>
      <c r="G6" s="58"/>
      <c r="H6" s="59"/>
    </row>
    <row r="7" spans="1:8" ht="20" customHeight="1" x14ac:dyDescent="0.35">
      <c r="A7" s="31">
        <v>4</v>
      </c>
      <c r="B7" s="27"/>
      <c r="C7" s="1"/>
      <c r="D7" s="27"/>
      <c r="E7" s="25"/>
      <c r="F7" s="25"/>
      <c r="G7" s="60"/>
      <c r="H7" s="33"/>
    </row>
    <row r="8" spans="1:8" ht="20" customHeight="1" x14ac:dyDescent="0.35">
      <c r="A8" s="57">
        <v>5</v>
      </c>
      <c r="B8" s="27"/>
      <c r="C8" s="1"/>
      <c r="D8" s="27"/>
      <c r="E8" s="25"/>
      <c r="F8" s="25"/>
      <c r="G8" s="58"/>
      <c r="H8" s="59"/>
    </row>
    <row r="9" spans="1:8" ht="20" customHeight="1" x14ac:dyDescent="0.35">
      <c r="A9" s="31">
        <v>6</v>
      </c>
      <c r="B9" s="27"/>
      <c r="C9" s="1"/>
      <c r="D9" s="27"/>
      <c r="E9" s="25"/>
      <c r="F9" s="25"/>
      <c r="G9" s="60"/>
      <c r="H9" s="33"/>
    </row>
    <row r="10" spans="1:8" ht="20" customHeight="1" x14ac:dyDescent="0.35">
      <c r="A10" s="57">
        <v>7</v>
      </c>
      <c r="B10" s="27"/>
      <c r="C10" s="1"/>
      <c r="D10" s="27"/>
      <c r="E10" s="25"/>
      <c r="F10" s="25"/>
      <c r="G10" s="58"/>
      <c r="H10" s="59"/>
    </row>
    <row r="11" spans="1:8" ht="20" customHeight="1" x14ac:dyDescent="0.35">
      <c r="A11" s="31">
        <v>8</v>
      </c>
      <c r="B11" s="27"/>
      <c r="C11" s="1"/>
      <c r="D11" s="27"/>
      <c r="E11" s="25"/>
      <c r="F11" s="25"/>
      <c r="G11" s="60"/>
      <c r="H11" s="33"/>
    </row>
    <row r="12" spans="1:8" ht="20" customHeight="1" x14ac:dyDescent="0.35">
      <c r="A12" s="57">
        <v>9</v>
      </c>
      <c r="B12" s="27"/>
      <c r="C12" s="1"/>
      <c r="D12" s="27"/>
      <c r="E12" s="25"/>
      <c r="F12" s="25"/>
      <c r="G12" s="58"/>
      <c r="H12" s="59"/>
    </row>
    <row r="13" spans="1:8" ht="20" customHeight="1" x14ac:dyDescent="0.35">
      <c r="A13" s="31">
        <v>10</v>
      </c>
      <c r="B13" s="27"/>
      <c r="C13" s="1"/>
      <c r="D13" s="27"/>
      <c r="E13" s="25"/>
      <c r="F13" s="25"/>
      <c r="G13" s="60"/>
      <c r="H13" s="33"/>
    </row>
    <row r="14" spans="1:8" ht="20" customHeight="1" x14ac:dyDescent="0.35">
      <c r="A14" s="57">
        <v>11</v>
      </c>
      <c r="B14" s="27"/>
      <c r="C14" s="1"/>
      <c r="D14" s="27"/>
      <c r="E14" s="25"/>
      <c r="F14" s="25"/>
      <c r="G14" s="58"/>
      <c r="H14" s="59"/>
    </row>
    <row r="15" spans="1:8" ht="20" customHeight="1" x14ac:dyDescent="0.35">
      <c r="A15" s="31">
        <v>12</v>
      </c>
      <c r="B15" s="27"/>
      <c r="C15" s="1"/>
      <c r="D15" s="27"/>
      <c r="E15" s="25"/>
      <c r="F15" s="25"/>
      <c r="G15" s="60"/>
      <c r="H15" s="33"/>
    </row>
    <row r="16" spans="1:8" ht="20" customHeight="1" x14ac:dyDescent="0.35">
      <c r="A16" s="57">
        <v>13</v>
      </c>
      <c r="B16" s="27"/>
      <c r="C16" s="1"/>
      <c r="D16" s="27"/>
      <c r="E16" s="25"/>
      <c r="F16" s="25"/>
      <c r="G16" s="58"/>
      <c r="H16" s="59"/>
    </row>
    <row r="17" spans="1:8" ht="20" customHeight="1" x14ac:dyDescent="0.35">
      <c r="A17" s="31">
        <v>14</v>
      </c>
      <c r="B17" s="27"/>
      <c r="C17" s="1"/>
      <c r="D17" s="27"/>
      <c r="E17" s="25"/>
      <c r="F17" s="25"/>
      <c r="G17" s="60"/>
      <c r="H17" s="33"/>
    </row>
    <row r="18" spans="1:8" ht="20" customHeight="1" x14ac:dyDescent="0.35">
      <c r="A18" s="57">
        <v>15</v>
      </c>
      <c r="B18" s="27"/>
      <c r="C18" s="1"/>
      <c r="D18" s="27"/>
      <c r="E18" s="25"/>
      <c r="F18" s="25"/>
      <c r="G18" s="58"/>
      <c r="H18" s="59"/>
    </row>
    <row r="19" spans="1:8" ht="20" customHeight="1" x14ac:dyDescent="0.35">
      <c r="A19" s="31">
        <v>16</v>
      </c>
      <c r="B19" s="27"/>
      <c r="C19" s="1"/>
      <c r="D19" s="27"/>
      <c r="E19" s="25"/>
      <c r="F19" s="25"/>
      <c r="G19" s="60"/>
      <c r="H19" s="33"/>
    </row>
    <row r="20" spans="1:8" ht="20" customHeight="1" x14ac:dyDescent="0.35">
      <c r="A20" s="57">
        <v>17</v>
      </c>
      <c r="B20" s="27"/>
      <c r="C20" s="1"/>
      <c r="D20" s="27"/>
      <c r="E20" s="25"/>
      <c r="F20" s="25"/>
      <c r="G20" s="58"/>
      <c r="H20" s="59"/>
    </row>
    <row r="21" spans="1:8" ht="20" customHeight="1" x14ac:dyDescent="0.35">
      <c r="A21" s="31">
        <v>18</v>
      </c>
      <c r="B21" s="27"/>
      <c r="C21" s="1"/>
      <c r="D21" s="27"/>
      <c r="E21" s="25"/>
      <c r="F21" s="25"/>
      <c r="G21" s="60"/>
      <c r="H21" s="33"/>
    </row>
    <row r="22" spans="1:8" ht="20" customHeight="1" x14ac:dyDescent="0.35">
      <c r="A22" s="57">
        <v>19</v>
      </c>
      <c r="B22" s="27"/>
      <c r="C22" s="1"/>
      <c r="D22" s="27"/>
      <c r="E22" s="25"/>
      <c r="F22" s="25"/>
      <c r="G22" s="58"/>
      <c r="H22" s="59"/>
    </row>
    <row r="23" spans="1:8" ht="20" customHeight="1" x14ac:dyDescent="0.35">
      <c r="A23" s="31">
        <v>20</v>
      </c>
      <c r="B23" s="27"/>
      <c r="C23" s="1"/>
      <c r="D23" s="27"/>
      <c r="E23" s="25"/>
      <c r="F23" s="25"/>
      <c r="G23" s="60"/>
      <c r="H23" s="33"/>
    </row>
    <row r="24" spans="1:8" ht="20" customHeight="1" x14ac:dyDescent="0.35">
      <c r="A24" s="57">
        <v>21</v>
      </c>
      <c r="B24" s="27"/>
      <c r="C24" s="1"/>
      <c r="D24" s="27"/>
      <c r="E24" s="25"/>
      <c r="F24" s="25"/>
      <c r="G24" s="58"/>
      <c r="H24" s="59"/>
    </row>
    <row r="25" spans="1:8" ht="20" customHeight="1" x14ac:dyDescent="0.35">
      <c r="A25" s="31">
        <v>22</v>
      </c>
      <c r="B25" s="27"/>
      <c r="C25" s="1"/>
      <c r="D25" s="27"/>
      <c r="E25" s="25"/>
      <c r="F25" s="25"/>
      <c r="G25" s="60"/>
      <c r="H25" s="33"/>
    </row>
    <row r="26" spans="1:8" ht="20" customHeight="1" x14ac:dyDescent="0.35">
      <c r="A26" s="57">
        <v>23</v>
      </c>
      <c r="B26" s="27"/>
      <c r="C26" s="1"/>
      <c r="D26" s="27"/>
      <c r="E26" s="25"/>
      <c r="F26" s="25"/>
      <c r="G26" s="58"/>
      <c r="H26" s="59"/>
    </row>
    <row r="27" spans="1:8" ht="20" customHeight="1" x14ac:dyDescent="0.35">
      <c r="A27" s="31">
        <v>24</v>
      </c>
      <c r="B27" s="27"/>
      <c r="C27" s="1"/>
      <c r="D27" s="27"/>
      <c r="E27" s="25"/>
      <c r="F27" s="25"/>
      <c r="G27" s="60"/>
      <c r="H27" s="33"/>
    </row>
    <row r="28" spans="1:8" ht="20" customHeight="1" x14ac:dyDescent="0.35">
      <c r="A28" s="57">
        <v>25</v>
      </c>
      <c r="B28" s="27"/>
      <c r="C28" s="1"/>
      <c r="D28" s="27"/>
      <c r="E28" s="25"/>
      <c r="F28" s="25"/>
      <c r="G28" s="58"/>
      <c r="H28" s="59"/>
    </row>
    <row r="29" spans="1:8" ht="20" customHeight="1" x14ac:dyDescent="0.35">
      <c r="A29" s="31">
        <v>26</v>
      </c>
      <c r="B29" s="27"/>
      <c r="C29" s="1"/>
      <c r="D29" s="27"/>
      <c r="E29" s="25"/>
      <c r="F29" s="25"/>
      <c r="G29" s="60"/>
      <c r="H29" s="33"/>
    </row>
    <row r="30" spans="1:8" ht="20" customHeight="1" x14ac:dyDescent="0.35">
      <c r="A30" s="57">
        <v>27</v>
      </c>
      <c r="B30" s="27"/>
      <c r="C30" s="1"/>
      <c r="D30" s="27"/>
      <c r="E30" s="25"/>
      <c r="F30" s="25"/>
      <c r="G30" s="58"/>
      <c r="H30" s="59"/>
    </row>
    <row r="31" spans="1:8" ht="20" customHeight="1" x14ac:dyDescent="0.35">
      <c r="A31" s="31">
        <v>28</v>
      </c>
      <c r="B31" s="27"/>
      <c r="C31" s="1"/>
      <c r="D31" s="27"/>
      <c r="E31" s="25"/>
      <c r="F31" s="25"/>
      <c r="G31" s="60"/>
      <c r="H31" s="33"/>
    </row>
    <row r="32" spans="1:8" ht="20" customHeight="1" x14ac:dyDescent="0.35">
      <c r="A32" s="57">
        <v>29</v>
      </c>
      <c r="B32" s="27"/>
      <c r="C32" s="1"/>
      <c r="D32" s="27"/>
      <c r="E32" s="25"/>
      <c r="F32" s="25"/>
      <c r="G32" s="58"/>
      <c r="H32" s="59"/>
    </row>
    <row r="33" spans="1:8" ht="20" customHeight="1" x14ac:dyDescent="0.35">
      <c r="A33" s="31">
        <v>30</v>
      </c>
      <c r="B33" s="27"/>
      <c r="C33" s="1"/>
      <c r="D33" s="27"/>
      <c r="E33" s="25"/>
      <c r="F33" s="25"/>
      <c r="G33" s="60"/>
      <c r="H33" s="33"/>
    </row>
    <row r="34" spans="1:8" ht="20" customHeight="1" x14ac:dyDescent="0.35">
      <c r="A34" s="57">
        <v>31</v>
      </c>
      <c r="B34" s="27"/>
      <c r="C34" s="1"/>
      <c r="D34" s="27"/>
      <c r="E34" s="25"/>
      <c r="F34" s="25"/>
      <c r="G34" s="58"/>
      <c r="H34" s="59"/>
    </row>
    <row r="35" spans="1:8" ht="20" customHeight="1" x14ac:dyDescent="0.35">
      <c r="A35" s="31">
        <v>32</v>
      </c>
      <c r="B35" s="27"/>
      <c r="C35" s="1"/>
      <c r="D35" s="27"/>
      <c r="E35" s="25"/>
      <c r="F35" s="25"/>
      <c r="G35" s="60"/>
      <c r="H35" s="33"/>
    </row>
    <row r="36" spans="1:8" ht="20" customHeight="1" x14ac:dyDescent="0.35">
      <c r="A36" s="57">
        <v>33</v>
      </c>
      <c r="B36" s="27"/>
      <c r="C36" s="1"/>
      <c r="D36" s="27"/>
      <c r="E36" s="25"/>
      <c r="F36" s="25"/>
      <c r="G36" s="58"/>
      <c r="H36" s="59"/>
    </row>
    <row r="37" spans="1:8" ht="20" customHeight="1" x14ac:dyDescent="0.35">
      <c r="A37" s="31">
        <v>34</v>
      </c>
      <c r="B37" s="27"/>
      <c r="C37" s="1"/>
      <c r="D37" s="27"/>
      <c r="E37" s="25"/>
      <c r="F37" s="25"/>
      <c r="G37" s="60"/>
      <c r="H37" s="33"/>
    </row>
    <row r="38" spans="1:8" ht="20" customHeight="1" x14ac:dyDescent="0.35">
      <c r="A38" s="57">
        <v>35</v>
      </c>
      <c r="B38" s="27"/>
      <c r="C38" s="1"/>
      <c r="D38" s="27"/>
      <c r="E38" s="25"/>
      <c r="F38" s="25"/>
      <c r="G38" s="58"/>
      <c r="H38" s="59"/>
    </row>
    <row r="39" spans="1:8" ht="20" customHeight="1" x14ac:dyDescent="0.35">
      <c r="A39" s="31">
        <v>36</v>
      </c>
      <c r="B39" s="27"/>
      <c r="C39" s="1"/>
      <c r="D39" s="27"/>
      <c r="E39" s="25"/>
      <c r="F39" s="25"/>
      <c r="G39" s="60"/>
      <c r="H39" s="33"/>
    </row>
    <row r="40" spans="1:8" ht="20" customHeight="1" x14ac:dyDescent="0.35">
      <c r="A40" s="57">
        <v>37</v>
      </c>
      <c r="B40" s="27"/>
      <c r="C40" s="1"/>
      <c r="D40" s="27"/>
      <c r="E40" s="25"/>
      <c r="F40" s="25"/>
      <c r="G40" s="58"/>
      <c r="H40" s="59"/>
    </row>
    <row r="41" spans="1:8" ht="20" customHeight="1" x14ac:dyDescent="0.35">
      <c r="A41" s="31">
        <v>38</v>
      </c>
      <c r="B41" s="27"/>
      <c r="C41" s="1"/>
      <c r="D41" s="27"/>
      <c r="E41" s="25"/>
      <c r="F41" s="25"/>
      <c r="G41" s="60"/>
      <c r="H41" s="33"/>
    </row>
    <row r="42" spans="1:8" ht="20" customHeight="1" x14ac:dyDescent="0.35">
      <c r="A42" s="57">
        <v>39</v>
      </c>
      <c r="B42" s="27"/>
      <c r="C42" s="1"/>
      <c r="D42" s="27"/>
      <c r="E42" s="25"/>
      <c r="F42" s="25"/>
      <c r="G42" s="58"/>
      <c r="H42" s="59"/>
    </row>
    <row r="43" spans="1:8" ht="20" customHeight="1" x14ac:dyDescent="0.35">
      <c r="A43" s="31">
        <v>40</v>
      </c>
      <c r="B43" s="27"/>
      <c r="C43" s="1"/>
      <c r="D43" s="27"/>
      <c r="E43" s="25"/>
      <c r="F43" s="25"/>
      <c r="G43" s="60"/>
      <c r="H43" s="33"/>
    </row>
    <row r="44" spans="1:8" ht="20" customHeight="1" x14ac:dyDescent="0.35">
      <c r="A44" s="57">
        <v>41</v>
      </c>
      <c r="B44" s="27"/>
      <c r="C44" s="1"/>
      <c r="D44" s="27"/>
      <c r="E44" s="25"/>
      <c r="F44" s="25"/>
      <c r="G44" s="58"/>
      <c r="H44" s="59"/>
    </row>
    <row r="45" spans="1:8" ht="20" customHeight="1" x14ac:dyDescent="0.35">
      <c r="A45" s="31">
        <v>42</v>
      </c>
      <c r="B45" s="27"/>
      <c r="C45" s="1"/>
      <c r="D45" s="27"/>
      <c r="E45" s="25"/>
      <c r="F45" s="25"/>
      <c r="G45" s="60"/>
      <c r="H45" s="33"/>
    </row>
    <row r="46" spans="1:8" ht="20" customHeight="1" x14ac:dyDescent="0.35">
      <c r="A46" s="57">
        <v>43</v>
      </c>
      <c r="B46" s="27"/>
      <c r="C46" s="1"/>
      <c r="D46" s="27"/>
      <c r="E46" s="25"/>
      <c r="F46" s="25"/>
      <c r="G46" s="58"/>
      <c r="H46" s="59"/>
    </row>
    <row r="47" spans="1:8" ht="20" customHeight="1" x14ac:dyDescent="0.35">
      <c r="A47" s="31">
        <v>44</v>
      </c>
      <c r="B47" s="27"/>
      <c r="C47" s="1"/>
      <c r="D47" s="27"/>
      <c r="E47" s="25"/>
      <c r="F47" s="25"/>
      <c r="G47" s="60"/>
      <c r="H47" s="33"/>
    </row>
    <row r="48" spans="1:8" ht="20" customHeight="1" x14ac:dyDescent="0.35">
      <c r="A48" s="57">
        <v>45</v>
      </c>
      <c r="B48" s="27"/>
      <c r="C48" s="1"/>
      <c r="D48" s="27"/>
      <c r="E48" s="25"/>
      <c r="F48" s="25"/>
      <c r="G48" s="58"/>
      <c r="H48" s="59"/>
    </row>
    <row r="49" spans="1:8" ht="20" customHeight="1" x14ac:dyDescent="0.35">
      <c r="A49" s="31">
        <v>46</v>
      </c>
      <c r="B49" s="27"/>
      <c r="C49" s="1"/>
      <c r="D49" s="27"/>
      <c r="E49" s="25"/>
      <c r="F49" s="25"/>
      <c r="G49" s="60"/>
      <c r="H49" s="33"/>
    </row>
    <row r="50" spans="1:8" ht="20" customHeight="1" x14ac:dyDescent="0.35">
      <c r="A50" s="57">
        <v>47</v>
      </c>
      <c r="B50" s="27"/>
      <c r="C50" s="1"/>
      <c r="D50" s="27"/>
      <c r="E50" s="25"/>
      <c r="F50" s="25"/>
      <c r="G50" s="58"/>
      <c r="H50" s="59"/>
    </row>
    <row r="51" spans="1:8" ht="20" customHeight="1" x14ac:dyDescent="0.35">
      <c r="A51" s="31">
        <v>48</v>
      </c>
      <c r="B51" s="27"/>
      <c r="C51" s="1"/>
      <c r="D51" s="27"/>
      <c r="E51" s="25"/>
      <c r="F51" s="25"/>
      <c r="G51" s="60"/>
      <c r="H51" s="33"/>
    </row>
    <row r="52" spans="1:8" ht="20" customHeight="1" x14ac:dyDescent="0.35">
      <c r="A52" s="57">
        <v>49</v>
      </c>
      <c r="B52" s="27"/>
      <c r="C52" s="1"/>
      <c r="D52" s="27"/>
      <c r="E52" s="25"/>
      <c r="F52" s="25"/>
      <c r="G52" s="58"/>
      <c r="H52" s="59"/>
    </row>
    <row r="53" spans="1:8" ht="20" customHeight="1" x14ac:dyDescent="0.35">
      <c r="A53" s="31">
        <v>50</v>
      </c>
      <c r="B53" s="27"/>
      <c r="C53" s="1"/>
      <c r="D53" s="27"/>
      <c r="E53" s="25"/>
      <c r="F53" s="25"/>
      <c r="G53" s="60"/>
      <c r="H53" s="33"/>
    </row>
    <row r="54" spans="1:8" ht="20" customHeight="1" x14ac:dyDescent="0.35">
      <c r="A54" s="57">
        <v>51</v>
      </c>
      <c r="B54" s="27"/>
      <c r="C54" s="1"/>
      <c r="D54" s="27"/>
      <c r="E54" s="25"/>
      <c r="F54" s="25"/>
      <c r="G54" s="58"/>
      <c r="H54" s="59"/>
    </row>
    <row r="55" spans="1:8" ht="20" customHeight="1" x14ac:dyDescent="0.35">
      <c r="A55" s="31">
        <v>52</v>
      </c>
      <c r="B55" s="27"/>
      <c r="C55" s="1"/>
      <c r="D55" s="27"/>
      <c r="E55" s="25"/>
      <c r="F55" s="25"/>
      <c r="G55" s="60"/>
      <c r="H55" s="33"/>
    </row>
    <row r="56" spans="1:8" ht="20" customHeight="1" x14ac:dyDescent="0.35">
      <c r="A56" s="57">
        <v>53</v>
      </c>
      <c r="B56" s="27"/>
      <c r="C56" s="1"/>
      <c r="D56" s="27"/>
      <c r="E56" s="25"/>
      <c r="F56" s="25"/>
      <c r="G56" s="58"/>
      <c r="H56" s="59"/>
    </row>
    <row r="57" spans="1:8" ht="20" customHeight="1" x14ac:dyDescent="0.35">
      <c r="A57" s="31">
        <v>54</v>
      </c>
      <c r="B57" s="27"/>
      <c r="C57" s="1"/>
      <c r="D57" s="27"/>
      <c r="E57" s="25"/>
      <c r="F57" s="25"/>
      <c r="G57" s="60"/>
      <c r="H57" s="33"/>
    </row>
    <row r="58" spans="1:8" ht="20" customHeight="1" x14ac:dyDescent="0.35">
      <c r="A58" s="57">
        <v>55</v>
      </c>
      <c r="B58" s="27"/>
      <c r="C58" s="1"/>
      <c r="D58" s="27"/>
      <c r="E58" s="25"/>
      <c r="F58" s="25"/>
      <c r="G58" s="58"/>
      <c r="H58" s="59"/>
    </row>
    <row r="59" spans="1:8" ht="20" customHeight="1" x14ac:dyDescent="0.35">
      <c r="A59" s="31">
        <v>56</v>
      </c>
      <c r="B59" s="27"/>
      <c r="C59" s="1"/>
      <c r="D59" s="27"/>
      <c r="E59" s="25"/>
      <c r="F59" s="25"/>
      <c r="G59" s="60"/>
      <c r="H59" s="33"/>
    </row>
    <row r="60" spans="1:8" ht="20" customHeight="1" x14ac:dyDescent="0.35">
      <c r="A60" s="57">
        <v>57</v>
      </c>
      <c r="B60" s="27"/>
      <c r="C60" s="1"/>
      <c r="D60" s="27"/>
      <c r="E60" s="25"/>
      <c r="F60" s="25"/>
      <c r="G60" s="58"/>
      <c r="H60" s="59"/>
    </row>
    <row r="61" spans="1:8" ht="20" customHeight="1" x14ac:dyDescent="0.35">
      <c r="A61" s="31">
        <v>58</v>
      </c>
      <c r="B61" s="27"/>
      <c r="C61" s="1"/>
      <c r="D61" s="27"/>
      <c r="E61" s="25"/>
      <c r="F61" s="25"/>
      <c r="G61" s="60"/>
      <c r="H61" s="33"/>
    </row>
    <row r="62" spans="1:8" ht="20" customHeight="1" x14ac:dyDescent="0.35">
      <c r="A62" s="57">
        <v>59</v>
      </c>
      <c r="B62" s="27"/>
      <c r="C62" s="1"/>
      <c r="D62" s="27"/>
      <c r="E62" s="25"/>
      <c r="F62" s="25"/>
      <c r="G62" s="58"/>
      <c r="H62" s="59"/>
    </row>
    <row r="63" spans="1:8" ht="20" customHeight="1" x14ac:dyDescent="0.35">
      <c r="A63" s="31">
        <v>60</v>
      </c>
      <c r="B63" s="27"/>
      <c r="C63" s="1"/>
      <c r="D63" s="27"/>
      <c r="E63" s="25"/>
      <c r="F63" s="25"/>
      <c r="G63" s="60"/>
      <c r="H63" s="33"/>
    </row>
    <row r="64" spans="1:8" ht="20" customHeight="1" x14ac:dyDescent="0.35">
      <c r="A64" s="57">
        <v>61</v>
      </c>
      <c r="B64" s="27"/>
      <c r="C64" s="1"/>
      <c r="D64" s="27"/>
      <c r="E64" s="25"/>
      <c r="F64" s="25"/>
      <c r="G64" s="58"/>
      <c r="H64" s="59"/>
    </row>
    <row r="65" spans="1:8" ht="20" customHeight="1" x14ac:dyDescent="0.35">
      <c r="A65" s="31">
        <v>62</v>
      </c>
      <c r="B65" s="27"/>
      <c r="C65" s="1"/>
      <c r="D65" s="27"/>
      <c r="E65" s="25"/>
      <c r="F65" s="25"/>
      <c r="G65" s="60"/>
      <c r="H65" s="33"/>
    </row>
    <row r="66" spans="1:8" ht="20" customHeight="1" x14ac:dyDescent="0.35">
      <c r="A66" s="57">
        <v>63</v>
      </c>
      <c r="B66" s="27"/>
      <c r="C66" s="1"/>
      <c r="D66" s="27"/>
      <c r="E66" s="25"/>
      <c r="F66" s="25"/>
      <c r="G66" s="58"/>
      <c r="H66" s="59"/>
    </row>
    <row r="67" spans="1:8" ht="20" customHeight="1" x14ac:dyDescent="0.35">
      <c r="A67" s="31">
        <v>64</v>
      </c>
      <c r="B67" s="27"/>
      <c r="C67" s="1"/>
      <c r="D67" s="27"/>
      <c r="E67" s="25"/>
      <c r="F67" s="25"/>
      <c r="G67" s="60"/>
      <c r="H67" s="33"/>
    </row>
    <row r="68" spans="1:8" ht="20" customHeight="1" x14ac:dyDescent="0.35">
      <c r="A68" s="57">
        <v>65</v>
      </c>
      <c r="B68" s="27"/>
      <c r="C68" s="1"/>
      <c r="D68" s="27"/>
      <c r="E68" s="25"/>
      <c r="F68" s="25"/>
      <c r="G68" s="58"/>
      <c r="H68" s="59"/>
    </row>
    <row r="69" spans="1:8" ht="20" customHeight="1" x14ac:dyDescent="0.35">
      <c r="A69" s="31">
        <v>66</v>
      </c>
      <c r="B69" s="27"/>
      <c r="C69" s="1"/>
      <c r="D69" s="27"/>
      <c r="E69" s="25"/>
      <c r="F69" s="25"/>
      <c r="G69" s="60"/>
      <c r="H69" s="33"/>
    </row>
    <row r="70" spans="1:8" ht="20" customHeight="1" x14ac:dyDescent="0.35">
      <c r="A70" s="57">
        <v>67</v>
      </c>
      <c r="B70" s="27"/>
      <c r="C70" s="1"/>
      <c r="D70" s="27"/>
      <c r="E70" s="25"/>
      <c r="F70" s="25"/>
      <c r="G70" s="58"/>
      <c r="H70" s="59"/>
    </row>
    <row r="71" spans="1:8" ht="20" customHeight="1" x14ac:dyDescent="0.35">
      <c r="A71" s="31">
        <v>68</v>
      </c>
      <c r="B71" s="27"/>
      <c r="C71" s="1"/>
      <c r="D71" s="27"/>
      <c r="E71" s="25"/>
      <c r="F71" s="25"/>
      <c r="G71" s="60"/>
      <c r="H71" s="33"/>
    </row>
    <row r="72" spans="1:8" ht="20" customHeight="1" x14ac:dyDescent="0.35">
      <c r="A72" s="57">
        <v>69</v>
      </c>
      <c r="B72" s="27"/>
      <c r="C72" s="1"/>
      <c r="D72" s="27"/>
      <c r="E72" s="25"/>
      <c r="F72" s="25"/>
      <c r="G72" s="58"/>
      <c r="H72" s="59"/>
    </row>
    <row r="73" spans="1:8" ht="20" customHeight="1" x14ac:dyDescent="0.35">
      <c r="A73" s="31">
        <v>70</v>
      </c>
      <c r="B73" s="27"/>
      <c r="C73" s="1"/>
      <c r="D73" s="27"/>
      <c r="E73" s="25"/>
      <c r="F73" s="25"/>
      <c r="G73" s="60"/>
      <c r="H73" s="33"/>
    </row>
    <row r="74" spans="1:8" ht="20" customHeight="1" x14ac:dyDescent="0.35">
      <c r="A74" s="57">
        <v>71</v>
      </c>
      <c r="B74" s="27"/>
      <c r="C74" s="1"/>
      <c r="D74" s="27"/>
      <c r="E74" s="25"/>
      <c r="F74" s="25"/>
      <c r="G74" s="58"/>
      <c r="H74" s="59"/>
    </row>
    <row r="75" spans="1:8" ht="20" customHeight="1" x14ac:dyDescent="0.35">
      <c r="A75" s="31">
        <v>72</v>
      </c>
      <c r="B75" s="27"/>
      <c r="C75" s="1"/>
      <c r="D75" s="27"/>
      <c r="E75" s="25"/>
      <c r="F75" s="25"/>
      <c r="G75" s="60"/>
      <c r="H75" s="33"/>
    </row>
    <row r="76" spans="1:8" ht="20" customHeight="1" x14ac:dyDescent="0.35">
      <c r="A76" s="57">
        <v>73</v>
      </c>
      <c r="B76" s="27"/>
      <c r="C76" s="1"/>
      <c r="D76" s="27"/>
      <c r="E76" s="25"/>
      <c r="F76" s="25"/>
      <c r="G76" s="58"/>
      <c r="H76" s="59"/>
    </row>
    <row r="77" spans="1:8" ht="20" customHeight="1" x14ac:dyDescent="0.35">
      <c r="A77" s="31">
        <v>74</v>
      </c>
      <c r="B77" s="27"/>
      <c r="C77" s="1"/>
      <c r="D77" s="27"/>
      <c r="E77" s="25"/>
      <c r="F77" s="25"/>
      <c r="G77" s="60"/>
      <c r="H77" s="33"/>
    </row>
    <row r="78" spans="1:8" ht="20" customHeight="1" x14ac:dyDescent="0.35">
      <c r="A78" s="57">
        <v>75</v>
      </c>
      <c r="B78" s="27"/>
      <c r="C78" s="1"/>
      <c r="D78" s="27"/>
      <c r="E78" s="25"/>
      <c r="F78" s="25"/>
      <c r="G78" s="58"/>
      <c r="H78" s="59"/>
    </row>
    <row r="79" spans="1:8" ht="20" customHeight="1" x14ac:dyDescent="0.35">
      <c r="A79" s="31">
        <v>76</v>
      </c>
      <c r="B79" s="27"/>
      <c r="C79" s="1"/>
      <c r="D79" s="27"/>
      <c r="E79" s="25"/>
      <c r="F79" s="25"/>
      <c r="G79" s="60"/>
      <c r="H79" s="33"/>
    </row>
    <row r="80" spans="1:8" ht="20" customHeight="1" x14ac:dyDescent="0.35">
      <c r="A80" s="57">
        <v>77</v>
      </c>
      <c r="B80" s="27"/>
      <c r="C80" s="1"/>
      <c r="D80" s="27"/>
      <c r="E80" s="25"/>
      <c r="F80" s="25"/>
      <c r="G80" s="58"/>
      <c r="H80" s="59"/>
    </row>
    <row r="81" spans="1:8" ht="20" customHeight="1" x14ac:dyDescent="0.35">
      <c r="A81" s="31">
        <v>78</v>
      </c>
      <c r="B81" s="27"/>
      <c r="C81" s="1"/>
      <c r="D81" s="27"/>
      <c r="E81" s="25"/>
      <c r="F81" s="25"/>
      <c r="G81" s="60"/>
      <c r="H81" s="33"/>
    </row>
    <row r="82" spans="1:8" ht="20" customHeight="1" x14ac:dyDescent="0.35">
      <c r="A82" s="57">
        <v>79</v>
      </c>
      <c r="B82" s="27"/>
      <c r="C82" s="1"/>
      <c r="D82" s="27"/>
      <c r="E82" s="25"/>
      <c r="F82" s="25"/>
      <c r="G82" s="58"/>
      <c r="H82" s="59"/>
    </row>
    <row r="83" spans="1:8" ht="20" customHeight="1" x14ac:dyDescent="0.35">
      <c r="A83" s="31">
        <v>80</v>
      </c>
      <c r="B83" s="27"/>
      <c r="C83" s="1"/>
      <c r="D83" s="27"/>
      <c r="E83" s="25"/>
      <c r="F83" s="25"/>
      <c r="G83" s="60"/>
      <c r="H83" s="33"/>
    </row>
    <row r="84" spans="1:8" ht="20" customHeight="1" x14ac:dyDescent="0.35">
      <c r="A84" s="57">
        <v>81</v>
      </c>
      <c r="B84" s="27"/>
      <c r="C84" s="1"/>
      <c r="D84" s="27"/>
      <c r="E84" s="25"/>
      <c r="F84" s="25"/>
      <c r="G84" s="58"/>
      <c r="H84" s="59"/>
    </row>
    <row r="85" spans="1:8" ht="20" customHeight="1" x14ac:dyDescent="0.35">
      <c r="A85" s="31">
        <v>82</v>
      </c>
      <c r="B85" s="27"/>
      <c r="C85" s="1"/>
      <c r="D85" s="27"/>
      <c r="E85" s="25"/>
      <c r="F85" s="25"/>
      <c r="G85" s="60"/>
      <c r="H85" s="33"/>
    </row>
    <row r="86" spans="1:8" ht="20" customHeight="1" x14ac:dyDescent="0.35">
      <c r="A86" s="57">
        <v>83</v>
      </c>
      <c r="B86" s="27"/>
      <c r="C86" s="1"/>
      <c r="D86" s="27"/>
      <c r="E86" s="25"/>
      <c r="F86" s="25"/>
      <c r="G86" s="58"/>
      <c r="H86" s="59"/>
    </row>
    <row r="87" spans="1:8" ht="20" customHeight="1" x14ac:dyDescent="0.35">
      <c r="A87" s="31">
        <v>84</v>
      </c>
      <c r="B87" s="27"/>
      <c r="C87" s="1"/>
      <c r="D87" s="27"/>
      <c r="E87" s="25"/>
      <c r="F87" s="25"/>
      <c r="G87" s="60"/>
      <c r="H87" s="33"/>
    </row>
    <row r="88" spans="1:8" ht="20" customHeight="1" x14ac:dyDescent="0.35">
      <c r="A88" s="57">
        <v>85</v>
      </c>
      <c r="B88" s="27"/>
      <c r="C88" s="1"/>
      <c r="D88" s="27"/>
      <c r="E88" s="25"/>
      <c r="F88" s="25"/>
      <c r="G88" s="58"/>
      <c r="H88" s="59"/>
    </row>
    <row r="89" spans="1:8" ht="20" customHeight="1" x14ac:dyDescent="0.35">
      <c r="A89" s="31">
        <v>86</v>
      </c>
      <c r="B89" s="27"/>
      <c r="C89" s="1"/>
      <c r="D89" s="27"/>
      <c r="E89" s="25"/>
      <c r="F89" s="25"/>
      <c r="G89" s="60"/>
      <c r="H89" s="33"/>
    </row>
    <row r="90" spans="1:8" ht="20" customHeight="1" x14ac:dyDescent="0.35">
      <c r="A90" s="57">
        <v>87</v>
      </c>
      <c r="B90" s="27"/>
      <c r="C90" s="1"/>
      <c r="D90" s="27"/>
      <c r="E90" s="25"/>
      <c r="F90" s="25"/>
      <c r="G90" s="58"/>
      <c r="H90" s="59"/>
    </row>
    <row r="91" spans="1:8" ht="20" customHeight="1" x14ac:dyDescent="0.35">
      <c r="A91" s="31">
        <v>88</v>
      </c>
      <c r="B91" s="27"/>
      <c r="C91" s="1"/>
      <c r="D91" s="27"/>
      <c r="E91" s="25"/>
      <c r="F91" s="25"/>
      <c r="G91" s="60"/>
      <c r="H91" s="33"/>
    </row>
    <row r="92" spans="1:8" ht="20" customHeight="1" x14ac:dyDescent="0.35">
      <c r="A92" s="57">
        <v>89</v>
      </c>
      <c r="B92" s="27"/>
      <c r="C92" s="1"/>
      <c r="D92" s="27"/>
      <c r="E92" s="25"/>
      <c r="F92" s="25"/>
      <c r="G92" s="58"/>
      <c r="H92" s="59"/>
    </row>
    <row r="93" spans="1:8" ht="20" customHeight="1" x14ac:dyDescent="0.35">
      <c r="A93" s="31">
        <v>90</v>
      </c>
      <c r="B93" s="27"/>
      <c r="C93" s="1"/>
      <c r="D93" s="27"/>
      <c r="E93" s="25"/>
      <c r="F93" s="25"/>
      <c r="G93" s="60"/>
      <c r="H93" s="33"/>
    </row>
    <row r="94" spans="1:8" ht="20" customHeight="1" x14ac:dyDescent="0.35">
      <c r="A94" s="57">
        <v>91</v>
      </c>
      <c r="B94" s="27"/>
      <c r="C94" s="1"/>
      <c r="D94" s="27"/>
      <c r="E94" s="25"/>
      <c r="F94" s="25"/>
      <c r="G94" s="58"/>
      <c r="H94" s="59"/>
    </row>
    <row r="95" spans="1:8" ht="20" customHeight="1" x14ac:dyDescent="0.35">
      <c r="A95" s="31">
        <v>92</v>
      </c>
      <c r="B95" s="27"/>
      <c r="C95" s="1"/>
      <c r="D95" s="27"/>
      <c r="E95" s="25"/>
      <c r="F95" s="25"/>
      <c r="G95" s="60"/>
      <c r="H95" s="33"/>
    </row>
    <row r="96" spans="1:8" ht="20" customHeight="1" x14ac:dyDescent="0.35">
      <c r="A96" s="57">
        <v>93</v>
      </c>
      <c r="B96" s="27"/>
      <c r="C96" s="1"/>
      <c r="D96" s="27"/>
      <c r="E96" s="25"/>
      <c r="F96" s="25"/>
      <c r="G96" s="58"/>
      <c r="H96" s="59"/>
    </row>
    <row r="97" spans="1:8" ht="20" customHeight="1" x14ac:dyDescent="0.35">
      <c r="A97" s="31">
        <v>94</v>
      </c>
      <c r="B97" s="27"/>
      <c r="C97" s="1"/>
      <c r="D97" s="27"/>
      <c r="E97" s="25"/>
      <c r="F97" s="25"/>
      <c r="G97" s="60"/>
      <c r="H97" s="33"/>
    </row>
    <row r="98" spans="1:8" ht="20" customHeight="1" x14ac:dyDescent="0.35">
      <c r="A98" s="57">
        <v>95</v>
      </c>
      <c r="B98" s="27"/>
      <c r="C98" s="1"/>
      <c r="D98" s="27"/>
      <c r="E98" s="25"/>
      <c r="F98" s="25"/>
      <c r="G98" s="58"/>
      <c r="H98" s="59"/>
    </row>
    <row r="99" spans="1:8" ht="20" customHeight="1" x14ac:dyDescent="0.35">
      <c r="A99" s="31">
        <v>96</v>
      </c>
      <c r="B99" s="27"/>
      <c r="C99" s="1"/>
      <c r="D99" s="27"/>
      <c r="E99" s="25"/>
      <c r="F99" s="25"/>
      <c r="G99" s="60"/>
      <c r="H99" s="33"/>
    </row>
    <row r="100" spans="1:8" ht="20" customHeight="1" x14ac:dyDescent="0.35">
      <c r="A100" s="57">
        <v>97</v>
      </c>
      <c r="B100" s="27"/>
      <c r="C100" s="1"/>
      <c r="D100" s="27"/>
      <c r="E100" s="25"/>
      <c r="F100" s="25"/>
      <c r="G100" s="58"/>
      <c r="H100" s="59"/>
    </row>
    <row r="101" spans="1:8" ht="20" customHeight="1" x14ac:dyDescent="0.35">
      <c r="A101" s="31">
        <v>98</v>
      </c>
      <c r="B101" s="27"/>
      <c r="C101" s="1"/>
      <c r="D101" s="27"/>
      <c r="E101" s="25"/>
      <c r="F101" s="25"/>
      <c r="G101" s="60"/>
      <c r="H101" s="33"/>
    </row>
    <row r="102" spans="1:8" ht="20" customHeight="1" x14ac:dyDescent="0.35">
      <c r="A102" s="57">
        <v>99</v>
      </c>
      <c r="B102" s="27"/>
      <c r="C102" s="1"/>
      <c r="D102" s="27"/>
      <c r="E102" s="25"/>
      <c r="F102" s="25"/>
      <c r="G102" s="58"/>
      <c r="H102" s="59"/>
    </row>
    <row r="103" spans="1:8" ht="20" customHeight="1" x14ac:dyDescent="0.35">
      <c r="A103" s="31">
        <v>100</v>
      </c>
      <c r="B103" s="27"/>
      <c r="C103" s="1"/>
      <c r="D103" s="27"/>
      <c r="E103" s="25"/>
      <c r="F103" s="25"/>
      <c r="G103" s="60"/>
      <c r="H103" s="33"/>
    </row>
  </sheetData>
  <mergeCells count="2">
    <mergeCell ref="A2:H2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5555"/>
  </sheetPr>
  <dimension ref="A1:B12"/>
  <sheetViews>
    <sheetView showGridLines="0" workbookViewId="0">
      <selection sqref="A1:B1"/>
    </sheetView>
  </sheetViews>
  <sheetFormatPr defaultRowHeight="14.5" x14ac:dyDescent="0.35"/>
  <cols>
    <col min="1" max="1" width="24" customWidth="1"/>
    <col min="2" max="2" width="70" customWidth="1"/>
  </cols>
  <sheetData>
    <row r="1" spans="1:2" ht="28" customHeight="1" x14ac:dyDescent="0.35">
      <c r="A1" s="65" t="s">
        <v>103</v>
      </c>
      <c r="B1" s="66"/>
    </row>
    <row r="3" spans="1:2" ht="52" customHeight="1" x14ac:dyDescent="0.35">
      <c r="A3" s="61" t="s">
        <v>104</v>
      </c>
      <c r="B3" s="62" t="s">
        <v>105</v>
      </c>
    </row>
    <row r="4" spans="1:2" ht="52" customHeight="1" x14ac:dyDescent="0.35">
      <c r="A4" s="63" t="s">
        <v>106</v>
      </c>
      <c r="B4" s="64" t="s">
        <v>107</v>
      </c>
    </row>
    <row r="5" spans="1:2" ht="52" customHeight="1" x14ac:dyDescent="0.35">
      <c r="A5" s="61" t="s">
        <v>108</v>
      </c>
      <c r="B5" s="62" t="s">
        <v>109</v>
      </c>
    </row>
    <row r="6" spans="1:2" ht="52" customHeight="1" x14ac:dyDescent="0.35">
      <c r="A6" s="63" t="s">
        <v>110</v>
      </c>
      <c r="B6" s="64" t="s">
        <v>111</v>
      </c>
    </row>
    <row r="7" spans="1:2" ht="52" customHeight="1" x14ac:dyDescent="0.35">
      <c r="A7" s="61" t="s">
        <v>112</v>
      </c>
      <c r="B7" s="62" t="s">
        <v>113</v>
      </c>
    </row>
    <row r="8" spans="1:2" ht="52" customHeight="1" x14ac:dyDescent="0.35">
      <c r="A8" s="63" t="s">
        <v>114</v>
      </c>
      <c r="B8" s="64" t="s">
        <v>115</v>
      </c>
    </row>
    <row r="9" spans="1:2" ht="52" customHeight="1" x14ac:dyDescent="0.35">
      <c r="A9" s="61" t="s">
        <v>116</v>
      </c>
      <c r="B9" s="62" t="s">
        <v>117</v>
      </c>
    </row>
    <row r="10" spans="1:2" ht="52" customHeight="1" x14ac:dyDescent="0.35">
      <c r="A10" s="63" t="s">
        <v>118</v>
      </c>
      <c r="B10" s="64" t="s">
        <v>119</v>
      </c>
    </row>
    <row r="11" spans="1:2" ht="52" customHeight="1" x14ac:dyDescent="0.35">
      <c r="A11" s="61" t="s">
        <v>120</v>
      </c>
      <c r="B11" s="62" t="s">
        <v>121</v>
      </c>
    </row>
    <row r="12" spans="1:2" ht="52" customHeight="1" x14ac:dyDescent="0.35">
      <c r="A12" s="63" t="s">
        <v>122</v>
      </c>
      <c r="B12" s="64" t="s">
        <v>123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</vt:lpstr>
      <vt:lpstr>Income Log</vt:lpstr>
      <vt:lpstr>Expense Log</vt:lpstr>
      <vt:lpstr>Tax &amp; Deductions</vt:lpstr>
      <vt:lpstr>Customer Tracker</vt:lpstr>
      <vt:lpstr>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Abigail Montalvo</cp:lastModifiedBy>
  <dcterms:created xsi:type="dcterms:W3CDTF">2026-05-03T07:58:50Z</dcterms:created>
  <dcterms:modified xsi:type="dcterms:W3CDTF">2026-06-10T04:36:12Z</dcterms:modified>
</cp:coreProperties>
</file>